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4"/>
  </bookViews>
  <sheets>
    <sheet name="📋 Instructions" sheetId="1" state="visible" r:id="rId3"/>
    <sheet name="📝 Process List" sheetId="2" state="visible" r:id="rId4"/>
    <sheet name="📊 Dashboard" sheetId="3" state="visible" r:id="rId5"/>
    <sheet name="🎯 Prioritization" sheetId="4" state="visible" r:id="rId6"/>
    <sheet name="⚙️ Settings" sheetId="5" state="visible" r:id="rId7"/>
  </sheets>
  <definedNames>
    <definedName function="false" hidden="true" localSheetId="3" name="_xlnm._FilterDatabase" vbProcedure="false">'🎯 Prioritization'!$A$1:$G$1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<sst xmlns="http://schemas.openxmlformats.org/spreadsheetml/2006/main" count="45" uniqueCount="44">
  <si>
    <t xml:space="preserve">CEOMAZE AI PROCESS READINESS TOOLBOX
WHAT THIS TOOL DOES:
Helps you assess 50 business processes and identify which ones are candidates for AI agents
HOW TO USE IT:
1. Go to the "Process List" tab
2. Fill in the yellow columns (your input)
3. The green columns fill in automatically
4. Go to "Dashboard" to see the results
5. Use "Prioritization" for the final ranking
ESTIMATED TIME: 2 to 3 hours for 30 processes
SUPPORT: info@ceomaze.com
ceomaze.com</t>
  </si>
  <si>
    <t xml:space="preserve">#</t>
  </si>
  <si>
    <t xml:space="preserve">Process name</t>
  </si>
  <si>
    <t xml:space="preserve">Description</t>
  </si>
  <si>
    <t xml:space="preserve">Owner/Team</t>
  </si>
  <si>
    <t xml:space="preserve">Frequency (per week)</t>
  </si>
  <si>
    <t xml:space="preserve">Duration (minutes)</t>
  </si>
  <si>
    <t xml:space="preserve">Annual cost ($)</t>
  </si>
  <si>
    <t xml:space="preserve">Volume score (1-10)</t>
  </si>
  <si>
    <t xml:space="preserve">Complexity (1-10)</t>
  </si>
  <si>
    <t xml:space="preserve">Data readiness (1-10)</t>
  </si>
  <si>
    <t xml:space="preserve">Impact if error</t>
  </si>
  <si>
    <t xml:space="preserve">Quadrant</t>
  </si>
  <si>
    <t xml:space="preserve">Priority</t>
  </si>
  <si>
    <t xml:space="preserve">Recommendation</t>
  </si>
  <si>
    <t xml:space="preserve">AI READINESS ASSESSMENT DASHBOARD</t>
  </si>
  <si>
    <t xml:space="preserve">STATISTICS</t>
  </si>
  <si>
    <t xml:space="preserve">Processes mapped:</t>
  </si>
  <si>
    <t xml:space="preserve">Automate Now:</t>
  </si>
  <si>
    <t xml:space="preserve">Agent-Ready:</t>
  </si>
  <si>
    <t xml:space="preserve">Hybrid:</t>
  </si>
  <si>
    <t xml:space="preserve">Keep Human:</t>
  </si>
  <si>
    <t xml:space="preserve"> Total annual cost</t>
  </si>
  <si>
    <t xml:space="preserve">Automation potential</t>
  </si>
  <si>
    <t xml:space="preserve">(% of total):</t>
  </si>
  <si>
    <t xml:space="preserve">Process Name</t>
  </si>
  <si>
    <t xml:space="preserve">Priority Score</t>
  </si>
  <si>
    <t xml:space="preserve">Selected for Pilot?</t>
  </si>
  <si>
    <t xml:space="preserve">Estimated Effort (PM)</t>
  </si>
  <si>
    <t xml:space="preserve">Expected ROI %</t>
  </si>
  <si>
    <t xml:space="preserve">Go Live Target Date</t>
  </si>
  <si>
    <t xml:space="preserve">Copy here the "Automate Now" and "Agent-Ready" processes, listed by priority</t>
  </si>
  <si>
    <t xml:space="preserve">CONFIGURATION PARAMETERS</t>
  </si>
  <si>
    <t xml:space="preserve">Parameter</t>
  </si>
  <si>
    <t xml:space="preserve">Value</t>
  </si>
  <si>
    <t xml:space="preserve">Note</t>
  </si>
  <si>
    <t xml:space="preserve">Hourly cost ($)</t>
  </si>
  <si>
    <t xml:space="preserve">Adjust it to your average cost</t>
  </si>
  <si>
    <t xml:space="preserve">Working weeks / year</t>
  </si>
  <si>
    <t xml:space="preserve">Typically 50 weeks</t>
  </si>
  <si>
    <t xml:space="preserve">Confidence Threshold (%)</t>
  </si>
  <si>
    <t xml:space="preserve">For autonomous AI decisions</t>
  </si>
  <si>
    <t xml:space="preserve">Review Sample (%)</t>
  </si>
  <si>
    <t xml:space="preserve">For "supervised" autonomy</t>
  </si>
</sst>
</file>

<file path=xl/styles.xml><?xml version="1.0" encoding="utf-8"?>
<styleSheet xmlns="http://schemas.openxmlformats.org/spreadsheetml/2006/main">
  <numFmts count="5">
    <numFmt numFmtId="164" formatCode="General"/>
    <numFmt numFmtId="165" formatCode="\$#,##0"/>
    <numFmt numFmtId="166" formatCode="#,##0"/>
    <numFmt numFmtId="167" formatCode="0"/>
    <numFmt numFmtId="168" formatCode="0%"/>
  </numFmts>
  <fonts count="15">
    <font>
      <sz val="11"/>
      <color theme="1"/>
      <name val="Calibri"/>
      <family val="2"/>
      <charset val="1"/>
    </font>
    <font>
      <sz val="10"/>
      <name val="Arial"/>
      <family val="0"/>
    </font>
    <font>
      <sz val="10"/>
      <name val="Arial"/>
      <family val="0"/>
    </font>
    <font>
      <sz val="10"/>
      <name val="Arial"/>
      <family val="0"/>
    </font>
    <font>
      <b val="true"/>
      <sz val="11"/>
      <color rgb="FFFFFFFF"/>
      <name val="Inter"/>
      <family val="0"/>
      <charset val="1"/>
    </font>
    <font>
      <b val="true"/>
      <sz val="11"/>
      <color rgb="FFFFFFFF"/>
      <name val="Arial"/>
      <family val="2"/>
      <charset val="1"/>
    </font>
    <font>
      <b val="true"/>
      <sz val="16"/>
      <color rgb="FFFFFFFF"/>
      <name val="Arial"/>
      <family val="2"/>
      <charset val="1"/>
    </font>
    <font>
      <b val="true"/>
      <sz val="14"/>
      <name val="Arial"/>
      <family val="2"/>
      <charset val="1"/>
    </font>
    <font>
      <b val="true"/>
      <sz val="11"/>
      <name val="Arial"/>
      <family val="2"/>
      <charset val="1"/>
    </font>
    <font>
      <sz val="11"/>
      <name val="Arial"/>
      <family val="2"/>
      <charset val="1"/>
    </font>
    <font>
      <i val="true"/>
      <sz val="10"/>
      <color rgb="FF666666"/>
      <name val="Arial"/>
      <family val="2"/>
      <charset val="1"/>
    </font>
    <font>
      <i val="true"/>
      <sz val="10"/>
      <name val="Arial"/>
      <family val="2"/>
      <charset val="1"/>
    </font>
    <font>
      <sz val="10"/>
      <name val="Arial"/>
      <family val="2"/>
      <charset val="1"/>
    </font>
    <font>
      <b val="true"/>
      <sz val="10"/>
      <name val="Arial"/>
      <family val="2"/>
      <charset val="1"/>
    </font>
    <font>
      <i val="true"/>
      <sz val="9"/>
      <name val="Arial"/>
      <family val="2"/>
      <charset val="1"/>
    </font>
  </fonts>
  <fills count="6">
    <fill>
      <patternFill patternType="none"/>
    </fill>
    <fill>
      <patternFill patternType="gray125"/>
    </fill>
    <fill>
      <patternFill patternType="solid">
        <fgColor rgb="FF004D29"/>
        <bgColor rgb="FF003366"/>
      </patternFill>
    </fill>
    <fill>
      <patternFill patternType="solid">
        <fgColor rgb="FFFFF9C4"/>
        <bgColor rgb="FFFFFF99"/>
      </patternFill>
    </fill>
    <fill>
      <patternFill patternType="solid">
        <fgColor rgb="FFC8E6C9"/>
        <bgColor rgb="FFE0E0E0"/>
      </patternFill>
    </fill>
    <fill>
      <patternFill patternType="solid">
        <fgColor rgb="FFE0E0E0"/>
        <bgColor rgb="FFC8E6C9"/>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color rgb="FFE0E0E0"/>
      </left>
      <right style="thin">
        <color rgb="FFE0E0E0"/>
      </right>
      <top style="thin">
        <color rgb="FFE0E0E0"/>
      </top>
      <bottom style="thin">
        <color rgb="FFE0E0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top" textRotation="0" wrapText="tru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0" fillId="0" borderId="2" xfId="0" applyFont="false" applyBorder="true" applyAlignment="true" applyProtection="false">
      <alignment horizontal="center" vertical="bottom" textRotation="0" wrapText="false" indent="0" shrinkToFit="false"/>
      <protection locked="true" hidden="false"/>
    </xf>
    <xf numFmtId="164" fontId="0" fillId="3" borderId="2" xfId="0" applyFont="false" applyBorder="true" applyAlignment="true" applyProtection="false">
      <alignment horizontal="general" vertical="top" textRotation="0" wrapText="false" indent="0" shrinkToFit="false"/>
      <protection locked="true" hidden="false"/>
    </xf>
    <xf numFmtId="164" fontId="0" fillId="3" borderId="2" xfId="0" applyFont="false" applyBorder="true" applyAlignment="true" applyProtection="false">
      <alignment horizontal="general" vertical="top" textRotation="0" wrapText="true" indent="0" shrinkToFit="false"/>
      <protection locked="true" hidden="false"/>
    </xf>
    <xf numFmtId="165" fontId="0" fillId="4" borderId="2" xfId="0" applyFont="false" applyBorder="true" applyAlignment="true" applyProtection="false">
      <alignment horizontal="general" vertical="bottom" textRotation="0" wrapText="false" indent="0" shrinkToFit="false"/>
      <protection locked="true" hidden="false"/>
    </xf>
    <xf numFmtId="164" fontId="0" fillId="4" borderId="2" xfId="0" applyFont="false" applyBorder="true" applyAlignment="true" applyProtection="false">
      <alignment horizontal="center" vertical="bottom" textRotation="0" wrapText="false" indent="0" shrinkToFit="false"/>
      <protection locked="true" hidden="false"/>
    </xf>
    <xf numFmtId="164" fontId="0" fillId="4" borderId="2" xfId="0" applyFont="false" applyBorder="true" applyAlignment="true" applyProtection="false">
      <alignment horizontal="general" vertical="bottom" textRotation="0" wrapText="false" indent="0" shrinkToFit="false"/>
      <protection locked="true" hidden="false"/>
    </xf>
    <xf numFmtId="166" fontId="0" fillId="4" borderId="2" xfId="0" applyFont="false" applyBorder="true" applyAlignment="true" applyProtection="false">
      <alignment horizontal="center" vertical="bottom" textRotation="0" wrapText="false" indent="0" shrinkToFit="false"/>
      <protection locked="true" hidden="false"/>
    </xf>
    <xf numFmtId="164" fontId="0" fillId="4" borderId="2" xfId="0" applyFont="false" applyBorder="true" applyAlignment="true" applyProtection="false">
      <alignment horizontal="general" vertical="bottom" textRotation="0" wrapText="true" indent="0" shrinkToFit="false"/>
      <protection locked="true" hidden="false"/>
    </xf>
    <xf numFmtId="164" fontId="6" fillId="2" borderId="0"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7" fontId="9" fillId="0" borderId="0" xfId="0" applyFont="true" applyBorder="false" applyAlignment="true" applyProtection="false">
      <alignment horizontal="general" vertical="bottom" textRotation="0" wrapText="false" indent="0" shrinkToFit="false"/>
      <protection locked="true" hidden="false"/>
    </xf>
    <xf numFmtId="165" fontId="8" fillId="0" borderId="0" xfId="0" applyFont="true" applyBorder="false" applyAlignment="true" applyProtection="false">
      <alignment horizontal="general" vertical="bottom" textRotation="0" wrapText="false" indent="0" shrinkToFit="false"/>
      <protection locked="true" hidden="false"/>
    </xf>
    <xf numFmtId="165" fontId="9" fillId="0" borderId="0" xfId="0" applyFont="true" applyBorder="false" applyAlignment="true" applyProtection="false">
      <alignment horizontal="general" vertical="bottom" textRotation="0" wrapText="false" indent="0" shrinkToFit="false"/>
      <protection locked="true" hidden="false"/>
    </xf>
    <xf numFmtId="168" fontId="0" fillId="0" borderId="0" xfId="0" applyFont="false" applyBorder="fals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center" vertical="center" textRotation="0" wrapText="true" indent="0" shrinkToFit="false"/>
      <protection locked="true" hidden="false"/>
    </xf>
    <xf numFmtId="164" fontId="11" fillId="0" borderId="0"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bottom" textRotation="0" wrapText="false" indent="0" shrinkToFit="false"/>
      <protection locked="true" hidden="false"/>
    </xf>
    <xf numFmtId="164" fontId="8" fillId="5" borderId="0" xfId="0" applyFont="true" applyBorder="false" applyAlignment="tru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bottom" textRotation="0" wrapText="false" indent="0" shrinkToFit="false"/>
      <protection locked="true" hidden="false"/>
    </xf>
    <xf numFmtId="164" fontId="13" fillId="3" borderId="0" xfId="0" applyFont="true" applyBorder="false" applyAlignment="true" applyProtection="false">
      <alignment horizontal="center" vertical="center" textRotation="0" wrapText="false" indent="0" shrinkToFit="false"/>
      <protection locked="true" hidden="false"/>
    </xf>
    <xf numFmtId="164" fontId="14"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fgColor rgb="FF004D29"/>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9C4"/>
      <rgbColor rgb="FFCCFFFF"/>
      <rgbColor rgb="FF660066"/>
      <rgbColor rgb="FFFF8080"/>
      <rgbColor rgb="FF0066CC"/>
      <rgbColor rgb="FFE0E0E0"/>
      <rgbColor rgb="FF000080"/>
      <rgbColor rgb="FFFF00FF"/>
      <rgbColor rgb="FFFFFF00"/>
      <rgbColor rgb="FF00FFFF"/>
      <rgbColor rgb="FF800080"/>
      <rgbColor rgb="FF800000"/>
      <rgbColor rgb="FF008080"/>
      <rgbColor rgb="FF0000FF"/>
      <rgbColor rgb="FF00CCFF"/>
      <rgbColor rgb="FFCCFFFF"/>
      <rgbColor rgb="FFC8E6C9"/>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4D29"/>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4.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3" activeCellId="0" sqref="A13"/>
    </sheetView>
  </sheetViews>
  <sheetFormatPr defaultColWidth="8.83203125" defaultRowHeight="15" customHeight="false" zeroHeight="false" outlineLevelRow="0" outlineLevelCol="0"/>
  <cols>
    <col collapsed="false" customWidth="true" hidden="false" outlineLevel="0" max="1" min="1" style="1" width="80"/>
  </cols>
  <sheetData>
    <row r="1" customFormat="false" ht="279.75" hidden="false" customHeight="true" outlineLevel="0" collapsed="false">
      <c r="A1" s="2" t="s">
        <v>0</v>
      </c>
      <c r="B1" s="2"/>
      <c r="C1" s="2"/>
      <c r="D1" s="2"/>
      <c r="E1" s="2"/>
      <c r="F1" s="2"/>
    </row>
    <row r="2" customFormat="false" ht="15" hidden="false" customHeight="true" outlineLevel="0" collapsed="false">
      <c r="A2" s="2"/>
      <c r="B2" s="2"/>
      <c r="C2" s="2"/>
      <c r="D2" s="2"/>
      <c r="E2" s="2"/>
      <c r="F2" s="2"/>
    </row>
    <row r="3" customFormat="false" ht="15" hidden="false" customHeight="true" outlineLevel="0" collapsed="false">
      <c r="A3" s="2"/>
      <c r="B3" s="2"/>
      <c r="C3" s="2"/>
      <c r="D3" s="2"/>
      <c r="E3" s="2"/>
      <c r="F3" s="2"/>
    </row>
    <row r="4" customFormat="false" ht="15" hidden="false" customHeight="true" outlineLevel="0" collapsed="false">
      <c r="A4" s="2"/>
      <c r="B4" s="2"/>
      <c r="C4" s="2"/>
      <c r="D4" s="2"/>
      <c r="E4" s="2"/>
      <c r="F4" s="2"/>
    </row>
    <row r="5" customFormat="false" ht="15" hidden="false" customHeight="true" outlineLevel="0" collapsed="false">
      <c r="A5" s="2"/>
      <c r="B5" s="2"/>
      <c r="C5" s="2"/>
      <c r="D5" s="2"/>
      <c r="E5" s="2"/>
      <c r="F5" s="2"/>
    </row>
    <row r="6" customFormat="false" ht="15" hidden="false" customHeight="true" outlineLevel="0" collapsed="false">
      <c r="A6" s="2"/>
      <c r="B6" s="2"/>
      <c r="C6" s="2"/>
      <c r="D6" s="2"/>
      <c r="E6" s="2"/>
      <c r="F6" s="2"/>
    </row>
    <row r="7" customFormat="false" ht="15" hidden="false" customHeight="true" outlineLevel="0" collapsed="false">
      <c r="A7" s="2"/>
      <c r="B7" s="2"/>
      <c r="C7" s="2"/>
      <c r="D7" s="2"/>
      <c r="E7" s="2"/>
      <c r="F7" s="2"/>
    </row>
    <row r="8" customFormat="false" ht="15" hidden="false" customHeight="true" outlineLevel="0" collapsed="false">
      <c r="A8" s="2"/>
      <c r="B8" s="2"/>
      <c r="C8" s="2"/>
      <c r="D8" s="2"/>
      <c r="E8" s="2"/>
      <c r="F8" s="2"/>
    </row>
  </sheetData>
  <mergeCells count="1">
    <mergeCell ref="A1:F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5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P27" activeCellId="0" sqref="P27"/>
    </sheetView>
  </sheetViews>
  <sheetFormatPr defaultColWidth="8.83203125" defaultRowHeight="15" customHeight="false" zeroHeight="false" outlineLevelRow="0" outlineLevelCol="0"/>
  <cols>
    <col collapsed="false" customWidth="true" hidden="false" outlineLevel="0" max="1" min="1" style="1" width="5"/>
    <col collapsed="false" customWidth="true" hidden="false" outlineLevel="0" max="2" min="2" style="1" width="25"/>
    <col collapsed="false" customWidth="true" hidden="false" outlineLevel="0" max="3" min="3" style="1" width="35"/>
    <col collapsed="false" customWidth="true" hidden="false" outlineLevel="0" max="4" min="4" style="1" width="15"/>
    <col collapsed="false" customWidth="true" hidden="false" outlineLevel="0" max="6" min="5" style="1" width="12"/>
    <col collapsed="false" customWidth="true" hidden="false" outlineLevel="0" max="7" min="7" style="1" width="15"/>
    <col collapsed="false" customWidth="true" hidden="false" outlineLevel="0" max="11" min="8" style="1" width="12"/>
    <col collapsed="false" customWidth="true" hidden="false" outlineLevel="0" max="12" min="12" style="1" width="18"/>
    <col collapsed="false" customWidth="true" hidden="false" outlineLevel="0" max="13" min="13" style="1" width="12"/>
    <col collapsed="false" customWidth="true" hidden="false" outlineLevel="0" max="14" min="14" style="1" width="25"/>
  </cols>
  <sheetData>
    <row r="1" customFormat="false" ht="45" hidden="false" customHeight="true" outlineLevel="0" collapsed="false">
      <c r="A1" s="3" t="s">
        <v>1</v>
      </c>
      <c r="B1" s="3" t="s">
        <v>2</v>
      </c>
      <c r="C1" s="3" t="s">
        <v>3</v>
      </c>
      <c r="D1" s="3" t="s">
        <v>4</v>
      </c>
      <c r="E1" s="3" t="s">
        <v>5</v>
      </c>
      <c r="F1" s="3" t="s">
        <v>6</v>
      </c>
      <c r="G1" s="3" t="s">
        <v>7</v>
      </c>
      <c r="H1" s="3" t="s">
        <v>8</v>
      </c>
      <c r="I1" s="3" t="s">
        <v>9</v>
      </c>
      <c r="J1" s="3" t="s">
        <v>10</v>
      </c>
      <c r="K1" s="3" t="s">
        <v>11</v>
      </c>
      <c r="L1" s="3" t="s">
        <v>12</v>
      </c>
      <c r="M1" s="3" t="s">
        <v>13</v>
      </c>
      <c r="N1" s="3" t="s">
        <v>14</v>
      </c>
    </row>
    <row r="2" customFormat="false" ht="15.75" hidden="false" customHeight="true" outlineLevel="0" collapsed="false">
      <c r="A2" s="4" t="n">
        <v>1</v>
      </c>
      <c r="B2" s="5"/>
      <c r="C2" s="6"/>
      <c r="D2" s="6"/>
      <c r="E2" s="6"/>
      <c r="F2" s="6"/>
      <c r="G2" s="7" t="str">
        <f aca="false">IF(E2="","",E2*F2*50*'⚙️ Settings'!$B$4)</f>
        <v/>
      </c>
      <c r="H2" s="8" t="str">
        <f aca="false">IF(E2="","",IF(E2&lt;5,2,IF(E2&lt;20,4,IF(E2&lt;50,6,IF(E2&lt;100,8,10)))))</f>
        <v/>
      </c>
      <c r="I2" s="6"/>
      <c r="J2" s="6"/>
      <c r="K2" s="6"/>
      <c r="L2" s="9" t="str">
        <f aca="false">IF(B2="","",IF(AND(H2&gt;=7,I2&lt;=4),"Automate Now",IF(AND(H2&gt;=4,I2&lt;=6),"Agent-Ready",IF(AND(H2&lt;=4,I2&gt;=7),"Hybrid","Keep Human"))))</f>
        <v/>
      </c>
      <c r="M2" s="10" t="str">
        <f aca="false">IF(OR(B2="",G2="",J2=""),"",ROUND((G2*J2)/(H2+I2+1),0))</f>
        <v/>
      </c>
      <c r="N2" s="11" t="str">
        <f aca="false">IF(L2="","",IF(L2="Automate Now","✓ Immediate pilot, quick win",IF(L2="Agent-Ready","⏱ Data preparation, 6 to 12 months",IF(L2="Hybrid","👥 Human-AI collaboration","👤 Keep human-only"))))</f>
        <v/>
      </c>
    </row>
    <row r="3" customFormat="false" ht="15.75" hidden="false" customHeight="true" outlineLevel="0" collapsed="false">
      <c r="A3" s="4" t="n">
        <v>2</v>
      </c>
      <c r="B3" s="6"/>
      <c r="C3" s="6"/>
      <c r="D3" s="6"/>
      <c r="E3" s="6"/>
      <c r="F3" s="6"/>
      <c r="G3" s="7" t="str">
        <f aca="false">IF(E3="","",E3*F3*50*'⚙️ Settings'!$B$4)</f>
        <v/>
      </c>
      <c r="H3" s="8" t="str">
        <f aca="false">IF(E3="","",IF(E3&lt;5,2,IF(E3&lt;20,4,IF(E3&lt;50,6,IF(E3&lt;100,8,10)))))</f>
        <v/>
      </c>
      <c r="I3" s="6"/>
      <c r="J3" s="6"/>
      <c r="K3" s="6"/>
      <c r="L3" s="9" t="str">
        <f aca="false">IF(B3="","",IF(AND(H3&gt;=7,I3&lt;=4),"Automate Now",IF(AND(H3&gt;=4,I3&lt;=6),"Agent-Ready",IF(AND(H3&lt;=4,I3&gt;=7),"Hybrid","Keep Human"))))</f>
        <v/>
      </c>
      <c r="M3" s="10" t="str">
        <f aca="false">IF(OR(B3="",G3="",J3=""),"",ROUND((G3*J3)/(H3+I3+1),0))</f>
        <v/>
      </c>
      <c r="N3" s="11" t="str">
        <f aca="false">IF(L3="","",IF(L3="Automate Now","✓ Immediate pilot, quick win",IF(L3="Agent-Ready","⏱ Data preparation, 6 to 12 months",IF(L3="Hybrid","👥 Human-AI collaboration","👤 Keep human-only"))))</f>
        <v/>
      </c>
    </row>
    <row r="4" customFormat="false" ht="15.75" hidden="false" customHeight="true" outlineLevel="0" collapsed="false">
      <c r="A4" s="4" t="n">
        <v>3</v>
      </c>
      <c r="B4" s="6"/>
      <c r="C4" s="6"/>
      <c r="D4" s="6"/>
      <c r="E4" s="6"/>
      <c r="F4" s="6"/>
      <c r="G4" s="7" t="str">
        <f aca="false">IF(E4="","",E4*F4*50*'⚙️ Settings'!$B$4)</f>
        <v/>
      </c>
      <c r="H4" s="8" t="str">
        <f aca="false">IF(E4="","",IF(E4&lt;5,2,IF(E4&lt;20,4,IF(E4&lt;50,6,IF(E4&lt;100,8,10)))))</f>
        <v/>
      </c>
      <c r="I4" s="6"/>
      <c r="J4" s="6"/>
      <c r="K4" s="6"/>
      <c r="L4" s="9" t="str">
        <f aca="false">IF(B4="","",IF(AND(H4&gt;=7,I4&lt;=4),"Automate Now",IF(AND(H4&gt;=4,I4&lt;=6),"Agent-Ready",IF(AND(H4&lt;=4,I4&gt;=7),"Hybrid","Keep Human"))))</f>
        <v/>
      </c>
      <c r="M4" s="10" t="str">
        <f aca="false">IF(OR(B4="",G4="",J4=""),"",ROUND((G4*J4)/(H4+I4+1),0))</f>
        <v/>
      </c>
      <c r="N4" s="11" t="str">
        <f aca="false">IF(L4="","",IF(L4="Automate Now","✓ Immediate pilot, quick win",IF(L4="Agent-Ready","⏱ Data preparation, 6 to 12 months",IF(L4="Hybrid","👥 Human-AI collaboration","👤 Keep human-only"))))</f>
        <v/>
      </c>
    </row>
    <row r="5" customFormat="false" ht="15.75" hidden="false" customHeight="true" outlineLevel="0" collapsed="false">
      <c r="A5" s="4" t="n">
        <v>4</v>
      </c>
      <c r="B5" s="6"/>
      <c r="C5" s="6"/>
      <c r="D5" s="6"/>
      <c r="E5" s="6"/>
      <c r="F5" s="6"/>
      <c r="G5" s="7" t="str">
        <f aca="false">IF(E5="","",E5*F5*50*'⚙️ Settings'!$B$4)</f>
        <v/>
      </c>
      <c r="H5" s="8" t="str">
        <f aca="false">IF(E5="","",IF(E5&lt;5,2,IF(E5&lt;20,4,IF(E5&lt;50,6,IF(E5&lt;100,8,10)))))</f>
        <v/>
      </c>
      <c r="I5" s="6"/>
      <c r="J5" s="6"/>
      <c r="K5" s="6"/>
      <c r="L5" s="9" t="str">
        <f aca="false">IF(B5="","",IF(AND(H5&gt;=7,I5&lt;=4),"Automate Now",IF(AND(H5&gt;=4,I5&lt;=6),"Agent-Ready",IF(AND(H5&lt;=4,I5&gt;=7),"Hybrid","Keep Human"))))</f>
        <v/>
      </c>
      <c r="M5" s="10" t="str">
        <f aca="false">IF(OR(B5="",G5="",J5=""),"",ROUND((G5*J5)/(H5+I5+1),0))</f>
        <v/>
      </c>
      <c r="N5" s="11" t="str">
        <f aca="false">IF(L5="","",IF(L5="Automate Now","✓ Immediate pilot, quick win",IF(L5="Agent-Ready","⏱ Data preparation, 6 to 12 months",IF(L5="Hybrid","👥 Human-AI collaboration","👤 Keep human-only"))))</f>
        <v/>
      </c>
    </row>
    <row r="6" customFormat="false" ht="15.75" hidden="false" customHeight="true" outlineLevel="0" collapsed="false">
      <c r="A6" s="4" t="n">
        <v>5</v>
      </c>
      <c r="B6" s="6"/>
      <c r="C6" s="6"/>
      <c r="D6" s="6"/>
      <c r="E6" s="6"/>
      <c r="F6" s="6"/>
      <c r="G6" s="7" t="str">
        <f aca="false">IF(E6="","",E6*F6*50*'⚙️ Settings'!$B$4)</f>
        <v/>
      </c>
      <c r="H6" s="8" t="str">
        <f aca="false">IF(E6="","",IF(E6&lt;5,2,IF(E6&lt;20,4,IF(E6&lt;50,6,IF(E6&lt;100,8,10)))))</f>
        <v/>
      </c>
      <c r="I6" s="6"/>
      <c r="J6" s="6"/>
      <c r="K6" s="6"/>
      <c r="L6" s="9" t="str">
        <f aca="false">IF(B6="","",IF(AND(H6&gt;=7,I6&lt;=4),"Automate Now",IF(AND(H6&gt;=4,I6&lt;=6),"Agent-Ready",IF(AND(H6&lt;=4,I6&gt;=7),"Hybrid","Keep Human"))))</f>
        <v/>
      </c>
      <c r="M6" s="10" t="str">
        <f aca="false">IF(OR(B6="",G6="",J6=""),"",ROUND((G6*J6)/(H6+I6+1),0))</f>
        <v/>
      </c>
      <c r="N6" s="11" t="str">
        <f aca="false">IF(L6="","",IF(L6="Automate Now","✓ Immediate pilot, quick win",IF(L6="Agent-Ready","⏱ Data preparation, 6 to 12 months",IF(L6="Hybrid","👥 Human-AI collaboration","👤 Keep human-only"))))</f>
        <v/>
      </c>
    </row>
    <row r="7" customFormat="false" ht="15.75" hidden="false" customHeight="true" outlineLevel="0" collapsed="false">
      <c r="A7" s="4" t="n">
        <v>6</v>
      </c>
      <c r="B7" s="6"/>
      <c r="C7" s="6"/>
      <c r="D7" s="6"/>
      <c r="E7" s="6"/>
      <c r="F7" s="6"/>
      <c r="G7" s="7" t="str">
        <f aca="false">IF(E7="","",E7*F7*50*'⚙️ Settings'!$B$4)</f>
        <v/>
      </c>
      <c r="H7" s="8" t="str">
        <f aca="false">IF(E7="","",IF(E7&lt;5,2,IF(E7&lt;20,4,IF(E7&lt;50,6,IF(E7&lt;100,8,10)))))</f>
        <v/>
      </c>
      <c r="I7" s="6"/>
      <c r="J7" s="6"/>
      <c r="K7" s="6"/>
      <c r="L7" s="9" t="str">
        <f aca="false">IF(B7="","",IF(AND(H7&gt;=7,I7&lt;=4),"Automate Now",IF(AND(H7&gt;=4,I7&lt;=6),"Agent-Ready",IF(AND(H7&lt;=4,I7&gt;=7),"Hybrid","Keep Human"))))</f>
        <v/>
      </c>
      <c r="M7" s="10" t="str">
        <f aca="false">IF(OR(B7="",G7="",J7=""),"",ROUND((G7*J7)/(H7+I7+1),0))</f>
        <v/>
      </c>
      <c r="N7" s="11" t="str">
        <f aca="false">IF(L7="","",IF(L7="Automate Now","✓ Immediate pilot, quick win",IF(L7="Agent-Ready","⏱ Data preparation, 6 to 12 months",IF(L7="Hybrid","👥 Human-AI collaboration","👤 Keep human-only"))))</f>
        <v/>
      </c>
    </row>
    <row r="8" customFormat="false" ht="15.75" hidden="false" customHeight="true" outlineLevel="0" collapsed="false">
      <c r="A8" s="4" t="n">
        <v>7</v>
      </c>
      <c r="B8" s="6"/>
      <c r="C8" s="6"/>
      <c r="D8" s="6"/>
      <c r="E8" s="6"/>
      <c r="F8" s="6"/>
      <c r="G8" s="7" t="str">
        <f aca="false">IF(E8="","",E8*F8*50*'⚙️ Settings'!$B$4)</f>
        <v/>
      </c>
      <c r="H8" s="8" t="str">
        <f aca="false">IF(E8="","",IF(E8&lt;5,2,IF(E8&lt;20,4,IF(E8&lt;50,6,IF(E8&lt;100,8,10)))))</f>
        <v/>
      </c>
      <c r="I8" s="6"/>
      <c r="J8" s="6"/>
      <c r="K8" s="6"/>
      <c r="L8" s="9" t="str">
        <f aca="false">IF(B8="","",IF(AND(H8&gt;=7,I8&lt;=4),"Automate Now",IF(AND(H8&gt;=4,I8&lt;=6),"Agent-Ready",IF(AND(H8&lt;=4,I8&gt;=7),"Hybrid","Keep Human"))))</f>
        <v/>
      </c>
      <c r="M8" s="10" t="str">
        <f aca="false">IF(OR(B8="",G8="",J8=""),"",ROUND((G8*J8)/(H8+I8+1),0))</f>
        <v/>
      </c>
      <c r="N8" s="11" t="str">
        <f aca="false">IF(L8="","",IF(L8="Automate Now","✓ Immediate pilot, quick win",IF(L8="Agent-Ready","⏱ Data preparation, 6 to 12 months",IF(L8="Hybrid","👥 Human-AI collaboration","👤 Keep human-only"))))</f>
        <v/>
      </c>
    </row>
    <row r="9" customFormat="false" ht="15.75" hidden="false" customHeight="true" outlineLevel="0" collapsed="false">
      <c r="A9" s="4" t="n">
        <v>8</v>
      </c>
      <c r="B9" s="6"/>
      <c r="C9" s="6"/>
      <c r="D9" s="6"/>
      <c r="E9" s="6"/>
      <c r="F9" s="6"/>
      <c r="G9" s="7" t="str">
        <f aca="false">IF(E9="","",E9*F9*50*'⚙️ Settings'!$B$4)</f>
        <v/>
      </c>
      <c r="H9" s="8" t="str">
        <f aca="false">IF(E9="","",IF(E9&lt;5,2,IF(E9&lt;20,4,IF(E9&lt;50,6,IF(E9&lt;100,8,10)))))</f>
        <v/>
      </c>
      <c r="I9" s="6"/>
      <c r="J9" s="6"/>
      <c r="K9" s="6"/>
      <c r="L9" s="9" t="str">
        <f aca="false">IF(B9="","",IF(AND(H9&gt;=7,I9&lt;=4),"Automate Now",IF(AND(H9&gt;=4,I9&lt;=6),"Agent-Ready",IF(AND(H9&lt;=4,I9&gt;=7),"Hybrid","Keep Human"))))</f>
        <v/>
      </c>
      <c r="M9" s="10" t="str">
        <f aca="false">IF(OR(B9="",G9="",J9=""),"",ROUND((G9*J9)/(H9+I9+1),0))</f>
        <v/>
      </c>
      <c r="N9" s="11" t="str">
        <f aca="false">IF(L9="","",IF(L9="Automate Now","✓ Immediate pilot, quick win",IF(L9="Agent-Ready","⏱ Data preparation, 6 to 12 months",IF(L9="Hybrid","👥 Human-AI collaboration","👤 Keep human-only"))))</f>
        <v/>
      </c>
    </row>
    <row r="10" customFormat="false" ht="15.75" hidden="false" customHeight="true" outlineLevel="0" collapsed="false">
      <c r="A10" s="4" t="n">
        <v>9</v>
      </c>
      <c r="B10" s="6"/>
      <c r="C10" s="6"/>
      <c r="D10" s="6"/>
      <c r="E10" s="6"/>
      <c r="F10" s="6"/>
      <c r="G10" s="7" t="str">
        <f aca="false">IF(E10="","",E10*F10*50*'⚙️ Settings'!$B$4)</f>
        <v/>
      </c>
      <c r="H10" s="8" t="str">
        <f aca="false">IF(E10="","",IF(E10&lt;5,2,IF(E10&lt;20,4,IF(E10&lt;50,6,IF(E10&lt;100,8,10)))))</f>
        <v/>
      </c>
      <c r="I10" s="6"/>
      <c r="J10" s="6"/>
      <c r="K10" s="6"/>
      <c r="L10" s="9" t="str">
        <f aca="false">IF(B10="","",IF(AND(H10&gt;=7,I10&lt;=4),"Automate Now",IF(AND(H10&gt;=4,I10&lt;=6),"Agent-Ready",IF(AND(H10&lt;=4,I10&gt;=7),"Hybrid","Keep Human"))))</f>
        <v/>
      </c>
      <c r="M10" s="10" t="str">
        <f aca="false">IF(OR(B10="",G10="",J10=""),"",ROUND((G10*J10)/(H10+I10+1),0))</f>
        <v/>
      </c>
      <c r="N10" s="11" t="str">
        <f aca="false">IF(L10="","",IF(L10="Automate Now","✓ Immediate pilot, quick win",IF(L10="Agent-Ready","⏱ Data preparation, 6 to 12 months",IF(L10="Hybrid","👥 Human-AI collaboration","👤 Keep human-only"))))</f>
        <v/>
      </c>
    </row>
    <row r="11" customFormat="false" ht="15.75" hidden="false" customHeight="true" outlineLevel="0" collapsed="false">
      <c r="A11" s="4" t="n">
        <v>10</v>
      </c>
      <c r="B11" s="6"/>
      <c r="C11" s="6"/>
      <c r="D11" s="6"/>
      <c r="E11" s="6"/>
      <c r="F11" s="6"/>
      <c r="G11" s="7" t="str">
        <f aca="false">IF(E11="","",E11*F11*50*'⚙️ Settings'!$B$4)</f>
        <v/>
      </c>
      <c r="H11" s="8" t="str">
        <f aca="false">IF(E11="","",IF(E11&lt;5,2,IF(E11&lt;20,4,IF(E11&lt;50,6,IF(E11&lt;100,8,10)))))</f>
        <v/>
      </c>
      <c r="I11" s="6"/>
      <c r="J11" s="6"/>
      <c r="K11" s="6"/>
      <c r="L11" s="9" t="str">
        <f aca="false">IF(B11="","",IF(AND(H11&gt;=7,I11&lt;=4),"Automate Now",IF(AND(H11&gt;=4,I11&lt;=6),"Agent-Ready",IF(AND(H11&lt;=4,I11&gt;=7),"Hybrid","Keep Human"))))</f>
        <v/>
      </c>
      <c r="M11" s="10" t="str">
        <f aca="false">IF(OR(B11="",G11="",J11=""),"",ROUND((G11*J11)/(H11+I11+1),0))</f>
        <v/>
      </c>
      <c r="N11" s="11" t="str">
        <f aca="false">IF(L11="","",IF(L11="Automate Now","✓ Immediate pilot, quick win",IF(L11="Agent-Ready","⏱ Data preparation, 6 to 12 months",IF(L11="Hybrid","👥 Human-AI collaboration","👤 Keep human-only"))))</f>
        <v/>
      </c>
    </row>
    <row r="12" customFormat="false" ht="15.75" hidden="false" customHeight="true" outlineLevel="0" collapsed="false">
      <c r="A12" s="4" t="n">
        <v>11</v>
      </c>
      <c r="B12" s="6"/>
      <c r="C12" s="6"/>
      <c r="D12" s="6"/>
      <c r="E12" s="6"/>
      <c r="F12" s="6"/>
      <c r="G12" s="7" t="str">
        <f aca="false">IF(E12="","",E12*F12*50*'⚙️ Settings'!$B$4)</f>
        <v/>
      </c>
      <c r="H12" s="8" t="str">
        <f aca="false">IF(E12="","",IF(E12&lt;5,2,IF(E12&lt;20,4,IF(E12&lt;50,6,IF(E12&lt;100,8,10)))))</f>
        <v/>
      </c>
      <c r="I12" s="6"/>
      <c r="J12" s="6"/>
      <c r="K12" s="6"/>
      <c r="L12" s="9" t="str">
        <f aca="false">IF(B12="","",IF(AND(H12&gt;=7,I12&lt;=4),"Automate Now",IF(AND(H12&gt;=4,I12&lt;=6),"Agent-Ready",IF(AND(H12&lt;=4,I12&gt;=7),"Hybrid","Keep Human"))))</f>
        <v/>
      </c>
      <c r="M12" s="10" t="str">
        <f aca="false">IF(OR(B12="",G12="",J12=""),"",ROUND((G12*J12)/(H12+I12+1),0))</f>
        <v/>
      </c>
      <c r="N12" s="11" t="str">
        <f aca="false">IF(L12="","",IF(L12="Automate Now","✓ Immediate pilot, quick win",IF(L12="Agent-Ready","⏱ Data preparation, 6 to 12 months",IF(L12="Hybrid","👥 Human-AI collaboration","👤 Keep human-only"))))</f>
        <v/>
      </c>
    </row>
    <row r="13" customFormat="false" ht="15.75" hidden="false" customHeight="true" outlineLevel="0" collapsed="false">
      <c r="A13" s="4" t="n">
        <v>12</v>
      </c>
      <c r="B13" s="6"/>
      <c r="C13" s="6"/>
      <c r="D13" s="6"/>
      <c r="E13" s="6"/>
      <c r="F13" s="6"/>
      <c r="G13" s="7" t="str">
        <f aca="false">IF(E13="","",E13*F13*50*'⚙️ Settings'!$B$4)</f>
        <v/>
      </c>
      <c r="H13" s="8" t="str">
        <f aca="false">IF(E13="","",IF(E13&lt;5,2,IF(E13&lt;20,4,IF(E13&lt;50,6,IF(E13&lt;100,8,10)))))</f>
        <v/>
      </c>
      <c r="I13" s="6"/>
      <c r="J13" s="6"/>
      <c r="K13" s="6"/>
      <c r="L13" s="9" t="str">
        <f aca="false">IF(B13="","",IF(AND(H13&gt;=7,I13&lt;=4),"Automate Now",IF(AND(H13&gt;=4,I13&lt;=6),"Agent-Ready",IF(AND(H13&lt;=4,I13&gt;=7),"Hybrid","Keep Human"))))</f>
        <v/>
      </c>
      <c r="M13" s="10" t="str">
        <f aca="false">IF(OR(B13="",G13="",J13=""),"",ROUND((G13*J13)/(H13+I13+1),0))</f>
        <v/>
      </c>
      <c r="N13" s="11" t="str">
        <f aca="false">IF(L13="","",IF(L13="Automate Now","✓ Immediate pilot, quick win",IF(L13="Agent-Ready","⏱ Data preparation, 6 to 12 months",IF(L13="Hybrid","👥 Human-AI collaboration","👤 Keep human-only"))))</f>
        <v/>
      </c>
    </row>
    <row r="14" customFormat="false" ht="15.75" hidden="false" customHeight="true" outlineLevel="0" collapsed="false">
      <c r="A14" s="4" t="n">
        <v>13</v>
      </c>
      <c r="B14" s="6"/>
      <c r="C14" s="6"/>
      <c r="D14" s="6"/>
      <c r="E14" s="6"/>
      <c r="F14" s="6"/>
      <c r="G14" s="7" t="str">
        <f aca="false">IF(E14="","",E14*F14*50*'⚙️ Settings'!$B$4)</f>
        <v/>
      </c>
      <c r="H14" s="8" t="str">
        <f aca="false">IF(E14="","",IF(E14&lt;5,2,IF(E14&lt;20,4,IF(E14&lt;50,6,IF(E14&lt;100,8,10)))))</f>
        <v/>
      </c>
      <c r="I14" s="6"/>
      <c r="J14" s="6"/>
      <c r="K14" s="6"/>
      <c r="L14" s="9" t="str">
        <f aca="false">IF(B14="","",IF(AND(H14&gt;=7,I14&lt;=4),"Automate Now",IF(AND(H14&gt;=4,I14&lt;=6),"Agent-Ready",IF(AND(H14&lt;=4,I14&gt;=7),"Hybrid","Keep Human"))))</f>
        <v/>
      </c>
      <c r="M14" s="10" t="str">
        <f aca="false">IF(OR(B14="",G14="",J14=""),"",ROUND((G14*J14)/(H14+I14+1),0))</f>
        <v/>
      </c>
      <c r="N14" s="11" t="str">
        <f aca="false">IF(L14="","",IF(L14="Automate Now","✓ Immediate pilot, quick win",IF(L14="Agent-Ready","⏱ Data preparation, 6 to 12 months",IF(L14="Hybrid","👥 Human-AI collaboration","👤 Keep human-only"))))</f>
        <v/>
      </c>
    </row>
    <row r="15" customFormat="false" ht="15.75" hidden="false" customHeight="true" outlineLevel="0" collapsed="false">
      <c r="A15" s="4" t="n">
        <v>14</v>
      </c>
      <c r="B15" s="6"/>
      <c r="C15" s="6"/>
      <c r="D15" s="6"/>
      <c r="E15" s="6"/>
      <c r="F15" s="6"/>
      <c r="G15" s="7" t="str">
        <f aca="false">IF(E15="","",E15*F15*50*'⚙️ Settings'!$B$4)</f>
        <v/>
      </c>
      <c r="H15" s="8" t="str">
        <f aca="false">IF(E15="","",IF(E15&lt;5,2,IF(E15&lt;20,4,IF(E15&lt;50,6,IF(E15&lt;100,8,10)))))</f>
        <v/>
      </c>
      <c r="I15" s="6"/>
      <c r="J15" s="6"/>
      <c r="K15" s="6"/>
      <c r="L15" s="9" t="str">
        <f aca="false">IF(B15="","",IF(AND(H15&gt;=7,I15&lt;=4),"Automate Now",IF(AND(H15&gt;=4,I15&lt;=6),"Agent-Ready",IF(AND(H15&lt;=4,I15&gt;=7),"Hybrid","Keep Human"))))</f>
        <v/>
      </c>
      <c r="M15" s="10" t="str">
        <f aca="false">IF(OR(B15="",G15="",J15=""),"",ROUND((G15*J15)/(H15+I15+1),0))</f>
        <v/>
      </c>
      <c r="N15" s="11" t="str">
        <f aca="false">IF(L15="","",IF(L15="Automate Now","✓ Immediate pilot, quick win",IF(L15="Agent-Ready","⏱ Data preparation, 6 to 12 months",IF(L15="Hybrid","👥 Human-AI collaboration","👤 Keep human-only"))))</f>
        <v/>
      </c>
    </row>
    <row r="16" customFormat="false" ht="15.75" hidden="false" customHeight="true" outlineLevel="0" collapsed="false">
      <c r="A16" s="4" t="n">
        <v>15</v>
      </c>
      <c r="B16" s="6"/>
      <c r="C16" s="6"/>
      <c r="D16" s="6"/>
      <c r="E16" s="6"/>
      <c r="F16" s="6"/>
      <c r="G16" s="7" t="str">
        <f aca="false">IF(E16="","",E16*F16*50*'⚙️ Settings'!$B$4)</f>
        <v/>
      </c>
      <c r="H16" s="8" t="str">
        <f aca="false">IF(E16="","",IF(E16&lt;5,2,IF(E16&lt;20,4,IF(E16&lt;50,6,IF(E16&lt;100,8,10)))))</f>
        <v/>
      </c>
      <c r="I16" s="6"/>
      <c r="J16" s="6"/>
      <c r="K16" s="6"/>
      <c r="L16" s="9" t="str">
        <f aca="false">IF(B16="","",IF(AND(H16&gt;=7,I16&lt;=4),"Automate Now",IF(AND(H16&gt;=4,I16&lt;=6),"Agent-Ready",IF(AND(H16&lt;=4,I16&gt;=7),"Hybrid","Keep Human"))))</f>
        <v/>
      </c>
      <c r="M16" s="10" t="str">
        <f aca="false">IF(OR(B16="",G16="",J16=""),"",ROUND((G16*J16)/(H16+I16+1),0))</f>
        <v/>
      </c>
      <c r="N16" s="11" t="str">
        <f aca="false">IF(L16="","",IF(L16="Automate Now","✓ Immediate pilot, quick win",IF(L16="Agent-Ready","⏱ Data preparation, 6 to 12 months",IF(L16="Hybrid","👥 Human-AI collaboration","👤 Keep human-only"))))</f>
        <v/>
      </c>
    </row>
    <row r="17" customFormat="false" ht="15.75" hidden="false" customHeight="true" outlineLevel="0" collapsed="false">
      <c r="A17" s="4" t="n">
        <v>16</v>
      </c>
      <c r="B17" s="6"/>
      <c r="C17" s="6"/>
      <c r="D17" s="6"/>
      <c r="E17" s="6"/>
      <c r="F17" s="6"/>
      <c r="G17" s="7" t="str">
        <f aca="false">IF(E17="","",E17*F17*50*'⚙️ Settings'!$B$4)</f>
        <v/>
      </c>
      <c r="H17" s="8" t="str">
        <f aca="false">IF(E17="","",IF(E17&lt;5,2,IF(E17&lt;20,4,IF(E17&lt;50,6,IF(E17&lt;100,8,10)))))</f>
        <v/>
      </c>
      <c r="I17" s="6"/>
      <c r="J17" s="6"/>
      <c r="K17" s="6"/>
      <c r="L17" s="9" t="str">
        <f aca="false">IF(B17="","",IF(AND(H17&gt;=7,I17&lt;=4),"Automate Now",IF(AND(H17&gt;=4,I17&lt;=6),"Agent-Ready",IF(AND(H17&lt;=4,I17&gt;=7),"Hybrid","Keep Human"))))</f>
        <v/>
      </c>
      <c r="M17" s="10" t="str">
        <f aca="false">IF(OR(B17="",G17="",J17=""),"",ROUND((G17*J17)/(H17+I17+1),0))</f>
        <v/>
      </c>
      <c r="N17" s="11" t="str">
        <f aca="false">IF(L17="","",IF(L17="Automate Now","✓ Immediate pilot, quick win",IF(L17="Agent-Ready","⏱ Data preparation, 6 to 12 months",IF(L17="Hybrid","👥 Human-AI collaboration","👤 Keep human-only"))))</f>
        <v/>
      </c>
    </row>
    <row r="18" customFormat="false" ht="15.75" hidden="false" customHeight="true" outlineLevel="0" collapsed="false">
      <c r="A18" s="4" t="n">
        <v>17</v>
      </c>
      <c r="B18" s="6"/>
      <c r="C18" s="6"/>
      <c r="D18" s="6"/>
      <c r="E18" s="6"/>
      <c r="F18" s="6"/>
      <c r="G18" s="7" t="str">
        <f aca="false">IF(E18="","",E18*F18*50*'⚙️ Settings'!$B$4)</f>
        <v/>
      </c>
      <c r="H18" s="8" t="str">
        <f aca="false">IF(E18="","",IF(E18&lt;5,2,IF(E18&lt;20,4,IF(E18&lt;50,6,IF(E18&lt;100,8,10)))))</f>
        <v/>
      </c>
      <c r="I18" s="6"/>
      <c r="J18" s="6"/>
      <c r="K18" s="6"/>
      <c r="L18" s="9" t="str">
        <f aca="false">IF(B18="","",IF(AND(H18&gt;=7,I18&lt;=4),"Automate Now",IF(AND(H18&gt;=4,I18&lt;=6),"Agent-Ready",IF(AND(H18&lt;=4,I18&gt;=7),"Hybrid","Keep Human"))))</f>
        <v/>
      </c>
      <c r="M18" s="10" t="str">
        <f aca="false">IF(OR(B18="",G18="",J18=""),"",ROUND((G18*J18)/(H18+I18+1),0))</f>
        <v/>
      </c>
      <c r="N18" s="11" t="str">
        <f aca="false">IF(L18="","",IF(L18="Automate Now","✓ Immediate pilot, quick win",IF(L18="Agent-Ready","⏱ Data preparation, 6 to 12 months",IF(L18="Hybrid","👥 Human-AI collaboration","👤 Keep human-only"))))</f>
        <v/>
      </c>
    </row>
    <row r="19" customFormat="false" ht="15.75" hidden="false" customHeight="true" outlineLevel="0" collapsed="false">
      <c r="A19" s="4" t="n">
        <v>18</v>
      </c>
      <c r="B19" s="6"/>
      <c r="C19" s="6"/>
      <c r="D19" s="6"/>
      <c r="E19" s="6"/>
      <c r="F19" s="6"/>
      <c r="G19" s="7" t="str">
        <f aca="false">IF(E19="","",E19*F19*50*'⚙️ Settings'!$B$4)</f>
        <v/>
      </c>
      <c r="H19" s="8" t="str">
        <f aca="false">IF(E19="","",IF(E19&lt;5,2,IF(E19&lt;20,4,IF(E19&lt;50,6,IF(E19&lt;100,8,10)))))</f>
        <v/>
      </c>
      <c r="I19" s="6"/>
      <c r="J19" s="6"/>
      <c r="K19" s="6"/>
      <c r="L19" s="9" t="str">
        <f aca="false">IF(B19="","",IF(AND(H19&gt;=7,I19&lt;=4),"Automate Now",IF(AND(H19&gt;=4,I19&lt;=6),"Agent-Ready",IF(AND(H19&lt;=4,I19&gt;=7),"Hybrid","Keep Human"))))</f>
        <v/>
      </c>
      <c r="M19" s="10" t="str">
        <f aca="false">IF(OR(B19="",G19="",J19=""),"",ROUND((G19*J19)/(H19+I19+1),0))</f>
        <v/>
      </c>
      <c r="N19" s="11" t="str">
        <f aca="false">IF(L19="","",IF(L19="Automate Now","✓ Immediate pilot, quick win",IF(L19="Agent-Ready","⏱ Data preparation, 6 to 12 months",IF(L19="Hybrid","👥 Human-AI collaboration","👤 Keep human-only"))))</f>
        <v/>
      </c>
    </row>
    <row r="20" customFormat="false" ht="15.75" hidden="false" customHeight="true" outlineLevel="0" collapsed="false">
      <c r="A20" s="4" t="n">
        <v>19</v>
      </c>
      <c r="B20" s="6"/>
      <c r="C20" s="6"/>
      <c r="D20" s="6"/>
      <c r="E20" s="6"/>
      <c r="F20" s="6"/>
      <c r="G20" s="7" t="str">
        <f aca="false">IF(E20="","",E20*F20*50*'⚙️ Settings'!$B$4)</f>
        <v/>
      </c>
      <c r="H20" s="8" t="str">
        <f aca="false">IF(E20="","",IF(E20&lt;5,2,IF(E20&lt;20,4,IF(E20&lt;50,6,IF(E20&lt;100,8,10)))))</f>
        <v/>
      </c>
      <c r="I20" s="6"/>
      <c r="J20" s="6"/>
      <c r="K20" s="6"/>
      <c r="L20" s="9" t="str">
        <f aca="false">IF(B20="","",IF(AND(H20&gt;=7,I20&lt;=4),"Automate Now",IF(AND(H20&gt;=4,I20&lt;=6),"Agent-Ready",IF(AND(H20&lt;=4,I20&gt;=7),"Hybrid","Keep Human"))))</f>
        <v/>
      </c>
      <c r="M20" s="10" t="str">
        <f aca="false">IF(OR(B20="",G20="",J20=""),"",ROUND((G20*J20)/(H20+I20+1),0))</f>
        <v/>
      </c>
      <c r="N20" s="11" t="str">
        <f aca="false">IF(L20="","",IF(L20="Automate Now","✓ Immediate pilot, quick win",IF(L20="Agent-Ready","⏱ Data preparation, 6 to 12 months",IF(L20="Hybrid","👥 Human-AI collaboration","👤 Keep human-only"))))</f>
        <v/>
      </c>
    </row>
    <row r="21" customFormat="false" ht="15.75" hidden="false" customHeight="true" outlineLevel="0" collapsed="false">
      <c r="A21" s="4" t="n">
        <v>20</v>
      </c>
      <c r="B21" s="6"/>
      <c r="C21" s="6"/>
      <c r="D21" s="6"/>
      <c r="E21" s="6"/>
      <c r="F21" s="6"/>
      <c r="G21" s="7" t="str">
        <f aca="false">IF(E21="","",E21*F21*50*'⚙️ Settings'!$B$4)</f>
        <v/>
      </c>
      <c r="H21" s="8" t="str">
        <f aca="false">IF(E21="","",IF(E21&lt;5,2,IF(E21&lt;20,4,IF(E21&lt;50,6,IF(E21&lt;100,8,10)))))</f>
        <v/>
      </c>
      <c r="I21" s="6"/>
      <c r="J21" s="6"/>
      <c r="K21" s="6"/>
      <c r="L21" s="9" t="str">
        <f aca="false">IF(B21="","",IF(AND(H21&gt;=7,I21&lt;=4),"Automate Now",IF(AND(H21&gt;=4,I21&lt;=6),"Agent-Ready",IF(AND(H21&lt;=4,I21&gt;=7),"Hybrid","Keep Human"))))</f>
        <v/>
      </c>
      <c r="M21" s="10" t="str">
        <f aca="false">IF(OR(B21="",G21="",J21=""),"",ROUND((G21*J21)/(H21+I21+1),0))</f>
        <v/>
      </c>
      <c r="N21" s="11" t="str">
        <f aca="false">IF(L21="","",IF(L21="Automate Now","✓ Immediate pilot, quick win",IF(L21="Agent-Ready","⏱ Data preparation, 6 to 12 months",IF(L21="Hybrid","👥 Human-AI collaboration","👤 Keep human-only"))))</f>
        <v/>
      </c>
    </row>
    <row r="22" customFormat="false" ht="15.75" hidden="false" customHeight="true" outlineLevel="0" collapsed="false">
      <c r="A22" s="4" t="n">
        <v>21</v>
      </c>
      <c r="B22" s="6"/>
      <c r="C22" s="6"/>
      <c r="D22" s="6"/>
      <c r="E22" s="6"/>
      <c r="F22" s="6"/>
      <c r="G22" s="7" t="str">
        <f aca="false">IF(E22="","",E22*F22*50*'⚙️ Settings'!$B$4)</f>
        <v/>
      </c>
      <c r="H22" s="8" t="str">
        <f aca="false">IF(E22="","",IF(E22&lt;5,2,IF(E22&lt;20,4,IF(E22&lt;50,6,IF(E22&lt;100,8,10)))))</f>
        <v/>
      </c>
      <c r="I22" s="6"/>
      <c r="J22" s="6"/>
      <c r="K22" s="6"/>
      <c r="L22" s="9" t="str">
        <f aca="false">IF(B22="","",IF(AND(H22&gt;=7,I22&lt;=4),"Automate Now",IF(AND(H22&gt;=4,I22&lt;=6),"Agent-Ready",IF(AND(H22&lt;=4,I22&gt;=7),"Hybrid","Keep Human"))))</f>
        <v/>
      </c>
      <c r="M22" s="10" t="str">
        <f aca="false">IF(OR(B22="",G22="",J22=""),"",ROUND((G22*J22)/(H22+I22+1),0))</f>
        <v/>
      </c>
      <c r="N22" s="11" t="str">
        <f aca="false">IF(L22="","",IF(L22="Automate Now","✓ Immediate pilot, quick win",IF(L22="Agent-Ready","⏱ Data preparation, 6 to 12 months",IF(L22="Hybrid","👥 Human-AI collaboration","👤 Keep human-only"))))</f>
        <v/>
      </c>
    </row>
    <row r="23" customFormat="false" ht="15.75" hidden="false" customHeight="true" outlineLevel="0" collapsed="false">
      <c r="A23" s="4" t="n">
        <v>22</v>
      </c>
      <c r="B23" s="6"/>
      <c r="C23" s="6"/>
      <c r="D23" s="6"/>
      <c r="E23" s="6"/>
      <c r="F23" s="6"/>
      <c r="G23" s="7" t="str">
        <f aca="false">IF(E23="","",E23*F23*50*'⚙️ Settings'!$B$4)</f>
        <v/>
      </c>
      <c r="H23" s="8" t="str">
        <f aca="false">IF(E23="","",IF(E23&lt;5,2,IF(E23&lt;20,4,IF(E23&lt;50,6,IF(E23&lt;100,8,10)))))</f>
        <v/>
      </c>
      <c r="I23" s="6"/>
      <c r="J23" s="6"/>
      <c r="K23" s="6"/>
      <c r="L23" s="9" t="str">
        <f aca="false">IF(B23="","",IF(AND(H23&gt;=7,I23&lt;=4),"Automate Now",IF(AND(H23&gt;=4,I23&lt;=6),"Agent-Ready",IF(AND(H23&lt;=4,I23&gt;=7),"Hybrid","Keep Human"))))</f>
        <v/>
      </c>
      <c r="M23" s="10" t="str">
        <f aca="false">IF(OR(B23="",G23="",J23=""),"",ROUND((G23*J23)/(H23+I23+1),0))</f>
        <v/>
      </c>
      <c r="N23" s="11" t="str">
        <f aca="false">IF(L23="","",IF(L23="Automate Now","✓ Immediate pilot, quick win",IF(L23="Agent-Ready","⏱ Data preparation, 6 to 12 months",IF(L23="Hybrid","👥 Human-AI collaboration","👤 Keep human-only"))))</f>
        <v/>
      </c>
    </row>
    <row r="24" customFormat="false" ht="15.75" hidden="false" customHeight="true" outlineLevel="0" collapsed="false">
      <c r="A24" s="4" t="n">
        <v>23</v>
      </c>
      <c r="B24" s="6"/>
      <c r="C24" s="6"/>
      <c r="D24" s="6"/>
      <c r="E24" s="6"/>
      <c r="F24" s="6"/>
      <c r="G24" s="7" t="str">
        <f aca="false">IF(E24="","",E24*F24*50*'⚙️ Settings'!$B$4)</f>
        <v/>
      </c>
      <c r="H24" s="8" t="str">
        <f aca="false">IF(E24="","",IF(E24&lt;5,2,IF(E24&lt;20,4,IF(E24&lt;50,6,IF(E24&lt;100,8,10)))))</f>
        <v/>
      </c>
      <c r="I24" s="6"/>
      <c r="J24" s="6"/>
      <c r="K24" s="6"/>
      <c r="L24" s="9" t="str">
        <f aca="false">IF(B24="","",IF(AND(H24&gt;=7,I24&lt;=4),"Automate Now",IF(AND(H24&gt;=4,I24&lt;=6),"Agent-Ready",IF(AND(H24&lt;=4,I24&gt;=7),"Hybrid","Keep Human"))))</f>
        <v/>
      </c>
      <c r="M24" s="10" t="str">
        <f aca="false">IF(OR(B24="",G24="",J24=""),"",ROUND((G24*J24)/(H24+I24+1),0))</f>
        <v/>
      </c>
      <c r="N24" s="11" t="str">
        <f aca="false">IF(L24="","",IF(L24="Automate Now","✓ Immediate pilot, quick win",IF(L24="Agent-Ready","⏱ Data preparation, 6 to 12 months",IF(L24="Hybrid","👥 Human-AI collaboration","👤 Keep human-only"))))</f>
        <v/>
      </c>
    </row>
    <row r="25" customFormat="false" ht="15.75" hidden="false" customHeight="true" outlineLevel="0" collapsed="false">
      <c r="A25" s="4" t="n">
        <v>24</v>
      </c>
      <c r="B25" s="6"/>
      <c r="C25" s="6"/>
      <c r="D25" s="6"/>
      <c r="E25" s="6"/>
      <c r="F25" s="6"/>
      <c r="G25" s="7" t="str">
        <f aca="false">IF(E25="","",E25*F25*50*'⚙️ Settings'!$B$4)</f>
        <v/>
      </c>
      <c r="H25" s="8" t="str">
        <f aca="false">IF(E25="","",IF(E25&lt;5,2,IF(E25&lt;20,4,IF(E25&lt;50,6,IF(E25&lt;100,8,10)))))</f>
        <v/>
      </c>
      <c r="I25" s="6"/>
      <c r="J25" s="6"/>
      <c r="K25" s="6"/>
      <c r="L25" s="9" t="str">
        <f aca="false">IF(B25="","",IF(AND(H25&gt;=7,I25&lt;=4),"Automate Now",IF(AND(H25&gt;=4,I25&lt;=6),"Agent-Ready",IF(AND(H25&lt;=4,I25&gt;=7),"Hybrid","Keep Human"))))</f>
        <v/>
      </c>
      <c r="M25" s="10" t="str">
        <f aca="false">IF(OR(B25="",G25="",J25=""),"",ROUND((G25*J25)/(H25+I25+1),0))</f>
        <v/>
      </c>
      <c r="N25" s="11" t="str">
        <f aca="false">IF(L25="","",IF(L25="Automate Now","✓ Immediate pilot, quick win",IF(L25="Agent-Ready","⏱ Data preparation, 6 to 12 months",IF(L25="Hybrid","👥 Human-AI collaboration","👤 Keep human-only"))))</f>
        <v/>
      </c>
    </row>
    <row r="26" customFormat="false" ht="15.75" hidden="false" customHeight="true" outlineLevel="0" collapsed="false">
      <c r="A26" s="4" t="n">
        <v>25</v>
      </c>
      <c r="B26" s="6"/>
      <c r="C26" s="6"/>
      <c r="D26" s="6"/>
      <c r="E26" s="6"/>
      <c r="F26" s="6"/>
      <c r="G26" s="7" t="str">
        <f aca="false">IF(E26="","",E26*F26*50*'⚙️ Settings'!$B$4)</f>
        <v/>
      </c>
      <c r="H26" s="8" t="str">
        <f aca="false">IF(E26="","",IF(E26&lt;5,2,IF(E26&lt;20,4,IF(E26&lt;50,6,IF(E26&lt;100,8,10)))))</f>
        <v/>
      </c>
      <c r="I26" s="6"/>
      <c r="J26" s="6"/>
      <c r="K26" s="6"/>
      <c r="L26" s="9" t="str">
        <f aca="false">IF(B26="","",IF(AND(H26&gt;=7,I26&lt;=4),"Automate Now",IF(AND(H26&gt;=4,I26&lt;=6),"Agent-Ready",IF(AND(H26&lt;=4,I26&gt;=7),"Hybrid","Keep Human"))))</f>
        <v/>
      </c>
      <c r="M26" s="10" t="str">
        <f aca="false">IF(OR(B26="",G26="",J26=""),"",ROUND((G26*J26)/(H26+I26+1),0))</f>
        <v/>
      </c>
      <c r="N26" s="11" t="str">
        <f aca="false">IF(L26="","",IF(L26="Automate Now","✓ Immediate pilot, quick win",IF(L26="Agent-Ready","⏱ Data preparation, 6 to 12 months",IF(L26="Hybrid","👥 Human-AI collaboration","👤 Keep human-only"))))</f>
        <v/>
      </c>
    </row>
    <row r="27" customFormat="false" ht="15.75" hidden="false" customHeight="true" outlineLevel="0" collapsed="false">
      <c r="A27" s="4" t="n">
        <v>26</v>
      </c>
      <c r="B27" s="6"/>
      <c r="C27" s="6"/>
      <c r="D27" s="6"/>
      <c r="E27" s="6"/>
      <c r="F27" s="6"/>
      <c r="G27" s="7" t="str">
        <f aca="false">IF(E27="","",E27*F27*50*'⚙️ Settings'!$B$4)</f>
        <v/>
      </c>
      <c r="H27" s="8" t="str">
        <f aca="false">IF(E27="","",IF(E27&lt;5,2,IF(E27&lt;20,4,IF(E27&lt;50,6,IF(E27&lt;100,8,10)))))</f>
        <v/>
      </c>
      <c r="I27" s="6"/>
      <c r="J27" s="6"/>
      <c r="K27" s="6"/>
      <c r="L27" s="9" t="str">
        <f aca="false">IF(B27="","",IF(AND(H27&gt;=7,I27&lt;=4),"Automate Now",IF(AND(H27&gt;=4,I27&lt;=6),"Agent-Ready",IF(AND(H27&lt;=4,I27&gt;=7),"Hybrid","Keep Human"))))</f>
        <v/>
      </c>
      <c r="M27" s="10" t="str">
        <f aca="false">IF(OR(B27="",G27="",J27=""),"",ROUND((G27*J27)/(H27+I27+1),0))</f>
        <v/>
      </c>
      <c r="N27" s="11" t="str">
        <f aca="false">IF(L27="","",IF(L27="Automate Now","✓ Immediate pilot, quick win",IF(L27="Agent-Ready","⏱ Data preparation, 6 to 12 months",IF(L27="Hybrid","👥 Human-AI collaboration","👤 Keep human-only"))))</f>
        <v/>
      </c>
    </row>
    <row r="28" customFormat="false" ht="15.75" hidden="false" customHeight="true" outlineLevel="0" collapsed="false">
      <c r="A28" s="4" t="n">
        <v>27</v>
      </c>
      <c r="B28" s="6"/>
      <c r="C28" s="6"/>
      <c r="D28" s="6"/>
      <c r="E28" s="6"/>
      <c r="F28" s="6"/>
      <c r="G28" s="7" t="str">
        <f aca="false">IF(E28="","",E28*F28*50*'⚙️ Settings'!$B$4)</f>
        <v/>
      </c>
      <c r="H28" s="8" t="str">
        <f aca="false">IF(E28="","",IF(E28&lt;5,2,IF(E28&lt;20,4,IF(E28&lt;50,6,IF(E28&lt;100,8,10)))))</f>
        <v/>
      </c>
      <c r="I28" s="6"/>
      <c r="J28" s="6"/>
      <c r="K28" s="6"/>
      <c r="L28" s="9" t="str">
        <f aca="false">IF(B28="","",IF(AND(H28&gt;=7,I28&lt;=4),"Automate Now",IF(AND(H28&gt;=4,I28&lt;=6),"Agent-Ready",IF(AND(H28&lt;=4,I28&gt;=7),"Hybrid","Keep Human"))))</f>
        <v/>
      </c>
      <c r="M28" s="10" t="str">
        <f aca="false">IF(OR(B28="",G28="",J28=""),"",ROUND((G28*J28)/(H28+I28+1),0))</f>
        <v/>
      </c>
      <c r="N28" s="11" t="str">
        <f aca="false">IF(L28="","",IF(L28="Automate Now","✓ Immediate pilot, quick win",IF(L28="Agent-Ready","⏱ Data preparation, 6 to 12 months",IF(L28="Hybrid","👥 Human-AI collaboration","👤 Keep human-only"))))</f>
        <v/>
      </c>
    </row>
    <row r="29" customFormat="false" ht="15.75" hidden="false" customHeight="true" outlineLevel="0" collapsed="false">
      <c r="A29" s="4" t="n">
        <v>28</v>
      </c>
      <c r="B29" s="6"/>
      <c r="C29" s="6"/>
      <c r="D29" s="6"/>
      <c r="E29" s="6"/>
      <c r="F29" s="6"/>
      <c r="G29" s="7" t="str">
        <f aca="false">IF(E29="","",E29*F29*50*'⚙️ Settings'!$B$4)</f>
        <v/>
      </c>
      <c r="H29" s="8" t="str">
        <f aca="false">IF(E29="","",IF(E29&lt;5,2,IF(E29&lt;20,4,IF(E29&lt;50,6,IF(E29&lt;100,8,10)))))</f>
        <v/>
      </c>
      <c r="I29" s="6"/>
      <c r="J29" s="6"/>
      <c r="K29" s="6"/>
      <c r="L29" s="9" t="str">
        <f aca="false">IF(B29="","",IF(AND(H29&gt;=7,I29&lt;=4),"Automate Now",IF(AND(H29&gt;=4,I29&lt;=6),"Agent-Ready",IF(AND(H29&lt;=4,I29&gt;=7),"Hybrid","Keep Human"))))</f>
        <v/>
      </c>
      <c r="M29" s="10" t="str">
        <f aca="false">IF(OR(B29="",G29="",J29=""),"",ROUND((G29*J29)/(H29+I29+1),0))</f>
        <v/>
      </c>
      <c r="N29" s="11" t="str">
        <f aca="false">IF(L29="","",IF(L29="Automate Now","✓ Immediate pilot, quick win",IF(L29="Agent-Ready","⏱ Data preparation, 6 to 12 months",IF(L29="Hybrid","👥 Human-AI collaboration","👤 Keep human-only"))))</f>
        <v/>
      </c>
    </row>
    <row r="30" customFormat="false" ht="15.75" hidden="false" customHeight="true" outlineLevel="0" collapsed="false">
      <c r="A30" s="4" t="n">
        <v>29</v>
      </c>
      <c r="B30" s="6"/>
      <c r="C30" s="6"/>
      <c r="D30" s="6"/>
      <c r="E30" s="6"/>
      <c r="F30" s="6"/>
      <c r="G30" s="7" t="str">
        <f aca="false">IF(E30="","",E30*F30*50*'⚙️ Settings'!$B$4)</f>
        <v/>
      </c>
      <c r="H30" s="8" t="str">
        <f aca="false">IF(E30="","",IF(E30&lt;5,2,IF(E30&lt;20,4,IF(E30&lt;50,6,IF(E30&lt;100,8,10)))))</f>
        <v/>
      </c>
      <c r="I30" s="6"/>
      <c r="J30" s="6"/>
      <c r="K30" s="6"/>
      <c r="L30" s="9" t="str">
        <f aca="false">IF(B30="","",IF(AND(H30&gt;=7,I30&lt;=4),"Automate Now",IF(AND(H30&gt;=4,I30&lt;=6),"Agent-Ready",IF(AND(H30&lt;=4,I30&gt;=7),"Hybrid","Keep Human"))))</f>
        <v/>
      </c>
      <c r="M30" s="10" t="str">
        <f aca="false">IF(OR(B30="",G30="",J30=""),"",ROUND((G30*J30)/(H30+I30+1),0))</f>
        <v/>
      </c>
      <c r="N30" s="11" t="str">
        <f aca="false">IF(L30="","",IF(L30="Automate Now","✓ Immediate pilot, quick win",IF(L30="Agent-Ready","⏱ Data preparation, 6 to 12 months",IF(L30="Hybrid","👥 Human-AI collaboration","👤 Keep human-only"))))</f>
        <v/>
      </c>
    </row>
    <row r="31" customFormat="false" ht="15.75" hidden="false" customHeight="true" outlineLevel="0" collapsed="false">
      <c r="A31" s="4" t="n">
        <v>30</v>
      </c>
      <c r="B31" s="6"/>
      <c r="C31" s="6"/>
      <c r="D31" s="6"/>
      <c r="E31" s="6"/>
      <c r="F31" s="6"/>
      <c r="G31" s="7" t="str">
        <f aca="false">IF(E31="","",E31*F31*50*'⚙️ Settings'!$B$4)</f>
        <v/>
      </c>
      <c r="H31" s="8" t="str">
        <f aca="false">IF(E31="","",IF(E31&lt;5,2,IF(E31&lt;20,4,IF(E31&lt;50,6,IF(E31&lt;100,8,10)))))</f>
        <v/>
      </c>
      <c r="I31" s="6"/>
      <c r="J31" s="6"/>
      <c r="K31" s="6"/>
      <c r="L31" s="9" t="str">
        <f aca="false">IF(B31="","",IF(AND(H31&gt;=7,I31&lt;=4),"Automate Now",IF(AND(H31&gt;=4,I31&lt;=6),"Agent-Ready",IF(AND(H31&lt;=4,I31&gt;=7),"Hybrid","Keep Human"))))</f>
        <v/>
      </c>
      <c r="M31" s="10" t="str">
        <f aca="false">IF(OR(B31="",G31="",J31=""),"",ROUND((G31*J31)/(H31+I31+1),0))</f>
        <v/>
      </c>
      <c r="N31" s="11" t="str">
        <f aca="false">IF(L31="","",IF(L31="Automate Now","✓ Immediate pilot, quick win",IF(L31="Agent-Ready","⏱ Data preparation, 6 to 12 months",IF(L31="Hybrid","👥 Human-AI collaboration","👤 Keep human-only"))))</f>
        <v/>
      </c>
    </row>
    <row r="32" customFormat="false" ht="15.75" hidden="false" customHeight="true" outlineLevel="0" collapsed="false">
      <c r="A32" s="4" t="n">
        <v>31</v>
      </c>
      <c r="B32" s="6"/>
      <c r="C32" s="6"/>
      <c r="D32" s="6"/>
      <c r="E32" s="6"/>
      <c r="F32" s="6"/>
      <c r="G32" s="7" t="str">
        <f aca="false">IF(E32="","",E32*F32*50*'⚙️ Settings'!$B$4)</f>
        <v/>
      </c>
      <c r="H32" s="8" t="str">
        <f aca="false">IF(E32="","",IF(E32&lt;5,2,IF(E32&lt;20,4,IF(E32&lt;50,6,IF(E32&lt;100,8,10)))))</f>
        <v/>
      </c>
      <c r="I32" s="6"/>
      <c r="J32" s="6"/>
      <c r="K32" s="6"/>
      <c r="L32" s="9" t="str">
        <f aca="false">IF(B32="","",IF(AND(H32&gt;=7,I32&lt;=4),"Automate Now",IF(AND(H32&gt;=4,I32&lt;=6),"Agent-Ready",IF(AND(H32&lt;=4,I32&gt;=7),"Hybrid","Keep Human"))))</f>
        <v/>
      </c>
      <c r="M32" s="10" t="str">
        <f aca="false">IF(OR(B32="",G32="",J32=""),"",ROUND((G32*J32)/(H32+I32+1),0))</f>
        <v/>
      </c>
      <c r="N32" s="11" t="str">
        <f aca="false">IF(L32="","",IF(L32="Automate Now","✓ Immediate pilot, quick win",IF(L32="Agent-Ready","⏱ Data preparation, 6 to 12 months",IF(L32="Hybrid","👥 Human-AI collaboration","👤 Keep human-only"))))</f>
        <v/>
      </c>
    </row>
    <row r="33" customFormat="false" ht="15.75" hidden="false" customHeight="true" outlineLevel="0" collapsed="false">
      <c r="A33" s="4" t="n">
        <v>32</v>
      </c>
      <c r="B33" s="6"/>
      <c r="C33" s="6"/>
      <c r="D33" s="6"/>
      <c r="E33" s="6"/>
      <c r="F33" s="6"/>
      <c r="G33" s="7" t="str">
        <f aca="false">IF(E33="","",E33*F33*50*'⚙️ Settings'!$B$4)</f>
        <v/>
      </c>
      <c r="H33" s="8" t="str">
        <f aca="false">IF(E33="","",IF(E33&lt;5,2,IF(E33&lt;20,4,IF(E33&lt;50,6,IF(E33&lt;100,8,10)))))</f>
        <v/>
      </c>
      <c r="I33" s="6"/>
      <c r="J33" s="6"/>
      <c r="K33" s="6"/>
      <c r="L33" s="9" t="str">
        <f aca="false">IF(B33="","",IF(AND(H33&gt;=7,I33&lt;=4),"Automate Now",IF(AND(H33&gt;=4,I33&lt;=6),"Agent-Ready",IF(AND(H33&lt;=4,I33&gt;=7),"Hybrid","Keep Human"))))</f>
        <v/>
      </c>
      <c r="M33" s="10" t="str">
        <f aca="false">IF(OR(B33="",G33="",J33=""),"",ROUND((G33*J33)/(H33+I33+1),0))</f>
        <v/>
      </c>
      <c r="N33" s="11" t="str">
        <f aca="false">IF(L33="","",IF(L33="Automate Now","✓ Immediate pilot, quick win",IF(L33="Agent-Ready","⏱ Data preparation, 6 to 12 months",IF(L33="Hybrid","👥 Human-AI collaboration","👤 Keep human-only"))))</f>
        <v/>
      </c>
    </row>
    <row r="34" customFormat="false" ht="15.75" hidden="false" customHeight="true" outlineLevel="0" collapsed="false">
      <c r="A34" s="4" t="n">
        <v>33</v>
      </c>
      <c r="B34" s="6"/>
      <c r="C34" s="6"/>
      <c r="D34" s="6"/>
      <c r="E34" s="6"/>
      <c r="F34" s="6"/>
      <c r="G34" s="7" t="str">
        <f aca="false">IF(E34="","",E34*F34*50*'⚙️ Settings'!$B$4)</f>
        <v/>
      </c>
      <c r="H34" s="8" t="str">
        <f aca="false">IF(E34="","",IF(E34&lt;5,2,IF(E34&lt;20,4,IF(E34&lt;50,6,IF(E34&lt;100,8,10)))))</f>
        <v/>
      </c>
      <c r="I34" s="6"/>
      <c r="J34" s="6"/>
      <c r="K34" s="6"/>
      <c r="L34" s="9" t="str">
        <f aca="false">IF(B34="","",IF(AND(H34&gt;=7,I34&lt;=4),"Automate Now",IF(AND(H34&gt;=4,I34&lt;=6),"Agent-Ready",IF(AND(H34&lt;=4,I34&gt;=7),"Hybrid","Keep Human"))))</f>
        <v/>
      </c>
      <c r="M34" s="10" t="str">
        <f aca="false">IF(OR(B34="",G34="",J34=""),"",ROUND((G34*J34)/(H34+I34+1),0))</f>
        <v/>
      </c>
      <c r="N34" s="11" t="str">
        <f aca="false">IF(L34="","",IF(L34="Automate Now","✓ Immediate pilot, quick win",IF(L34="Agent-Ready","⏱ Data preparation, 6 to 12 months",IF(L34="Hybrid","👥 Human-AI collaboration","👤 Keep human-only"))))</f>
        <v/>
      </c>
    </row>
    <row r="35" customFormat="false" ht="15.75" hidden="false" customHeight="true" outlineLevel="0" collapsed="false">
      <c r="A35" s="4" t="n">
        <v>34</v>
      </c>
      <c r="B35" s="6"/>
      <c r="C35" s="6"/>
      <c r="D35" s="6"/>
      <c r="E35" s="6"/>
      <c r="F35" s="6"/>
      <c r="G35" s="7" t="str">
        <f aca="false">IF(E35="","",E35*F35*50*'⚙️ Settings'!$B$4)</f>
        <v/>
      </c>
      <c r="H35" s="8" t="str">
        <f aca="false">IF(E35="","",IF(E35&lt;5,2,IF(E35&lt;20,4,IF(E35&lt;50,6,IF(E35&lt;100,8,10)))))</f>
        <v/>
      </c>
      <c r="I35" s="6"/>
      <c r="J35" s="6"/>
      <c r="K35" s="6"/>
      <c r="L35" s="9" t="str">
        <f aca="false">IF(B35="","",IF(AND(H35&gt;=7,I35&lt;=4),"Automate Now",IF(AND(H35&gt;=4,I35&lt;=6),"Agent-Ready",IF(AND(H35&lt;=4,I35&gt;=7),"Hybrid","Keep Human"))))</f>
        <v/>
      </c>
      <c r="M35" s="10" t="str">
        <f aca="false">IF(OR(B35="",G35="",J35=""),"",ROUND((G35*J35)/(H35+I35+1),0))</f>
        <v/>
      </c>
      <c r="N35" s="11" t="str">
        <f aca="false">IF(L35="","",IF(L35="Automate Now","✓ Immediate pilot, quick win",IF(L35="Agent-Ready","⏱ Data preparation, 6 to 12 months",IF(L35="Hybrid","👥 Human-AI collaboration","👤 Keep human-only"))))</f>
        <v/>
      </c>
    </row>
    <row r="36" customFormat="false" ht="15.75" hidden="false" customHeight="true" outlineLevel="0" collapsed="false">
      <c r="A36" s="4" t="n">
        <v>35</v>
      </c>
      <c r="B36" s="6"/>
      <c r="C36" s="6"/>
      <c r="D36" s="6"/>
      <c r="E36" s="6"/>
      <c r="F36" s="6"/>
      <c r="G36" s="7" t="str">
        <f aca="false">IF(E36="","",E36*F36*50*'⚙️ Settings'!$B$4)</f>
        <v/>
      </c>
      <c r="H36" s="8" t="str">
        <f aca="false">IF(E36="","",IF(E36&lt;5,2,IF(E36&lt;20,4,IF(E36&lt;50,6,IF(E36&lt;100,8,10)))))</f>
        <v/>
      </c>
      <c r="I36" s="6"/>
      <c r="J36" s="6"/>
      <c r="K36" s="6"/>
      <c r="L36" s="9" t="str">
        <f aca="false">IF(B36="","",IF(AND(H36&gt;=7,I36&lt;=4),"Automate Now",IF(AND(H36&gt;=4,I36&lt;=6),"Agent-Ready",IF(AND(H36&lt;=4,I36&gt;=7),"Hybrid","Keep Human"))))</f>
        <v/>
      </c>
      <c r="M36" s="10" t="str">
        <f aca="false">IF(OR(B36="",G36="",J36=""),"",ROUND((G36*J36)/(H36+I36+1),0))</f>
        <v/>
      </c>
      <c r="N36" s="11" t="str">
        <f aca="false">IF(L36="","",IF(L36="Automate Now","✓ Immediate pilot, quick win",IF(L36="Agent-Ready","⏱ Data preparation, 6 to 12 months",IF(L36="Hybrid","👥 Human-AI collaboration","👤 Keep human-only"))))</f>
        <v/>
      </c>
    </row>
    <row r="37" customFormat="false" ht="15.75" hidden="false" customHeight="true" outlineLevel="0" collapsed="false">
      <c r="A37" s="4" t="n">
        <v>36</v>
      </c>
      <c r="B37" s="6"/>
      <c r="C37" s="6"/>
      <c r="D37" s="6"/>
      <c r="E37" s="6"/>
      <c r="F37" s="6"/>
      <c r="G37" s="7" t="str">
        <f aca="false">IF(E37="","",E37*F37*50*'⚙️ Settings'!$B$4)</f>
        <v/>
      </c>
      <c r="H37" s="8" t="str">
        <f aca="false">IF(E37="","",IF(E37&lt;5,2,IF(E37&lt;20,4,IF(E37&lt;50,6,IF(E37&lt;100,8,10)))))</f>
        <v/>
      </c>
      <c r="I37" s="6"/>
      <c r="J37" s="6"/>
      <c r="K37" s="6"/>
      <c r="L37" s="9" t="str">
        <f aca="false">IF(B37="","",IF(AND(H37&gt;=7,I37&lt;=4),"Automate Now",IF(AND(H37&gt;=4,I37&lt;=6),"Agent-Ready",IF(AND(H37&lt;=4,I37&gt;=7),"Hybrid","Keep Human"))))</f>
        <v/>
      </c>
      <c r="M37" s="10" t="str">
        <f aca="false">IF(OR(B37="",G37="",J37=""),"",ROUND((G37*J37)/(H37+I37+1),0))</f>
        <v/>
      </c>
      <c r="N37" s="11" t="str">
        <f aca="false">IF(L37="","",IF(L37="Automate Now","✓ Immediate pilot, quick win",IF(L37="Agent-Ready","⏱ Data preparation, 6 to 12 months",IF(L37="Hybrid","👥 Human-AI collaboration","👤 Keep human-only"))))</f>
        <v/>
      </c>
    </row>
    <row r="38" customFormat="false" ht="15.75" hidden="false" customHeight="true" outlineLevel="0" collapsed="false">
      <c r="A38" s="4" t="n">
        <v>37</v>
      </c>
      <c r="B38" s="6"/>
      <c r="C38" s="6"/>
      <c r="D38" s="6"/>
      <c r="E38" s="6"/>
      <c r="F38" s="6"/>
      <c r="G38" s="7" t="str">
        <f aca="false">IF(E38="","",E38*F38*50*'⚙️ Settings'!$B$4)</f>
        <v/>
      </c>
      <c r="H38" s="8" t="str">
        <f aca="false">IF(E38="","",IF(E38&lt;5,2,IF(E38&lt;20,4,IF(E38&lt;50,6,IF(E38&lt;100,8,10)))))</f>
        <v/>
      </c>
      <c r="I38" s="6"/>
      <c r="J38" s="6"/>
      <c r="K38" s="6"/>
      <c r="L38" s="9" t="str">
        <f aca="false">IF(B38="","",IF(AND(H38&gt;=7,I38&lt;=4),"Automate Now",IF(AND(H38&gt;=4,I38&lt;=6),"Agent-Ready",IF(AND(H38&lt;=4,I38&gt;=7),"Hybrid","Keep Human"))))</f>
        <v/>
      </c>
      <c r="M38" s="10" t="str">
        <f aca="false">IF(OR(B38="",G38="",J38=""),"",ROUND((G38*J38)/(H38+I38+1),0))</f>
        <v/>
      </c>
      <c r="N38" s="11" t="str">
        <f aca="false">IF(L38="","",IF(L38="Automate Now","✓ Immediate pilot, quick win",IF(L38="Agent-Ready","⏱ Data preparation, 6 to 12 months",IF(L38="Hybrid","👥 Human-AI collaboration","👤 Keep human-only"))))</f>
        <v/>
      </c>
    </row>
    <row r="39" customFormat="false" ht="15.75" hidden="false" customHeight="true" outlineLevel="0" collapsed="false">
      <c r="A39" s="4" t="n">
        <v>38</v>
      </c>
      <c r="B39" s="6"/>
      <c r="C39" s="6"/>
      <c r="D39" s="6"/>
      <c r="E39" s="6"/>
      <c r="F39" s="6"/>
      <c r="G39" s="7" t="str">
        <f aca="false">IF(E39="","",E39*F39*50*'⚙️ Settings'!$B$4)</f>
        <v/>
      </c>
      <c r="H39" s="8" t="str">
        <f aca="false">IF(E39="","",IF(E39&lt;5,2,IF(E39&lt;20,4,IF(E39&lt;50,6,IF(E39&lt;100,8,10)))))</f>
        <v/>
      </c>
      <c r="I39" s="6"/>
      <c r="J39" s="6"/>
      <c r="K39" s="6"/>
      <c r="L39" s="9" t="str">
        <f aca="false">IF(B39="","",IF(AND(H39&gt;=7,I39&lt;=4),"Automate Now",IF(AND(H39&gt;=4,I39&lt;=6),"Agent-Ready",IF(AND(H39&lt;=4,I39&gt;=7),"Hybrid","Keep Human"))))</f>
        <v/>
      </c>
      <c r="M39" s="10" t="str">
        <f aca="false">IF(OR(B39="",G39="",J39=""),"",ROUND((G39*J39)/(H39+I39+1),0))</f>
        <v/>
      </c>
      <c r="N39" s="11" t="str">
        <f aca="false">IF(L39="","",IF(L39="Automate Now","✓ Immediate pilot, quick win",IF(L39="Agent-Ready","⏱ Data preparation, 6 to 12 months",IF(L39="Hybrid","👥 Human-AI collaboration","👤 Keep human-only"))))</f>
        <v/>
      </c>
    </row>
    <row r="40" customFormat="false" ht="15.75" hidden="false" customHeight="true" outlineLevel="0" collapsed="false">
      <c r="A40" s="4" t="n">
        <v>39</v>
      </c>
      <c r="B40" s="6"/>
      <c r="C40" s="6"/>
      <c r="D40" s="6"/>
      <c r="E40" s="6"/>
      <c r="F40" s="6"/>
      <c r="G40" s="7" t="str">
        <f aca="false">IF(E40="","",E40*F40*50*'⚙️ Settings'!$B$4)</f>
        <v/>
      </c>
      <c r="H40" s="8" t="str">
        <f aca="false">IF(E40="","",IF(E40&lt;5,2,IF(E40&lt;20,4,IF(E40&lt;50,6,IF(E40&lt;100,8,10)))))</f>
        <v/>
      </c>
      <c r="I40" s="6"/>
      <c r="J40" s="6"/>
      <c r="K40" s="6"/>
      <c r="L40" s="9" t="str">
        <f aca="false">IF(B40="","",IF(AND(H40&gt;=7,I40&lt;=4),"Automate Now",IF(AND(H40&gt;=4,I40&lt;=6),"Agent-Ready",IF(AND(H40&lt;=4,I40&gt;=7),"Hybrid","Keep Human"))))</f>
        <v/>
      </c>
      <c r="M40" s="10" t="str">
        <f aca="false">IF(OR(B40="",G40="",J40=""),"",ROUND((G40*J40)/(H40+I40+1),0))</f>
        <v/>
      </c>
      <c r="N40" s="11" t="str">
        <f aca="false">IF(L40="","",IF(L40="Automate Now","✓ Immediate pilot, quick win",IF(L40="Agent-Ready","⏱ Data preparation, 6 to 12 months",IF(L40="Hybrid","👥 Human-AI collaboration","👤 Keep human-only"))))</f>
        <v/>
      </c>
    </row>
    <row r="41" customFormat="false" ht="15.75" hidden="false" customHeight="true" outlineLevel="0" collapsed="false">
      <c r="A41" s="4" t="n">
        <v>40</v>
      </c>
      <c r="B41" s="6"/>
      <c r="C41" s="6"/>
      <c r="D41" s="6"/>
      <c r="E41" s="6"/>
      <c r="F41" s="6"/>
      <c r="G41" s="7" t="str">
        <f aca="false">IF(E41="","",E41*F41*50*'⚙️ Settings'!$B$4)</f>
        <v/>
      </c>
      <c r="H41" s="8" t="str">
        <f aca="false">IF(E41="","",IF(E41&lt;5,2,IF(E41&lt;20,4,IF(E41&lt;50,6,IF(E41&lt;100,8,10)))))</f>
        <v/>
      </c>
      <c r="I41" s="6"/>
      <c r="J41" s="6"/>
      <c r="K41" s="6"/>
      <c r="L41" s="9" t="str">
        <f aca="false">IF(B41="","",IF(AND(H41&gt;=7,I41&lt;=4),"Automate Now",IF(AND(H41&gt;=4,I41&lt;=6),"Agent-Ready",IF(AND(H41&lt;=4,I41&gt;=7),"Hybrid","Keep Human"))))</f>
        <v/>
      </c>
      <c r="M41" s="10" t="str">
        <f aca="false">IF(OR(B41="",G41="",J41=""),"",ROUND((G41*J41)/(H41+I41+1),0))</f>
        <v/>
      </c>
      <c r="N41" s="11" t="str">
        <f aca="false">IF(L41="","",IF(L41="Automate Now","✓ Immediate pilot, quick win",IF(L41="Agent-Ready","⏱ Data preparation, 6 to 12 months",IF(L41="Hybrid","👥 Human-AI collaboration","👤 Keep human-only"))))</f>
        <v/>
      </c>
    </row>
    <row r="42" customFormat="false" ht="15.75" hidden="false" customHeight="true" outlineLevel="0" collapsed="false">
      <c r="A42" s="4" t="n">
        <v>41</v>
      </c>
      <c r="B42" s="6"/>
      <c r="C42" s="6"/>
      <c r="D42" s="6"/>
      <c r="E42" s="6"/>
      <c r="F42" s="6"/>
      <c r="G42" s="7" t="str">
        <f aca="false">IF(E42="","",E42*F42*50*'⚙️ Settings'!$B$4)</f>
        <v/>
      </c>
      <c r="H42" s="8" t="str">
        <f aca="false">IF(E42="","",IF(E42&lt;5,2,IF(E42&lt;20,4,IF(E42&lt;50,6,IF(E42&lt;100,8,10)))))</f>
        <v/>
      </c>
      <c r="I42" s="6"/>
      <c r="J42" s="6"/>
      <c r="K42" s="6"/>
      <c r="L42" s="9" t="str">
        <f aca="false">IF(B42="","",IF(AND(H42&gt;=7,I42&lt;=4),"Automate Now",IF(AND(H42&gt;=4,I42&lt;=6),"Agent-Ready",IF(AND(H42&lt;=4,I42&gt;=7),"Hybrid","Keep Human"))))</f>
        <v/>
      </c>
      <c r="M42" s="10" t="str">
        <f aca="false">IF(OR(B42="",G42="",J42=""),"",ROUND((G42*J42)/(H42+I42+1),0))</f>
        <v/>
      </c>
      <c r="N42" s="11" t="str">
        <f aca="false">IF(L42="","",IF(L42="Automate Now","✓ Immediate pilot, quick win",IF(L42="Agent-Ready","⏱ Data preparation, 6 to 12 months",IF(L42="Hybrid","👥 Human-AI collaboration","👤 Keep human-only"))))</f>
        <v/>
      </c>
    </row>
    <row r="43" customFormat="false" ht="15.75" hidden="false" customHeight="true" outlineLevel="0" collapsed="false">
      <c r="A43" s="4" t="n">
        <v>42</v>
      </c>
      <c r="B43" s="6"/>
      <c r="C43" s="6"/>
      <c r="D43" s="6"/>
      <c r="E43" s="6"/>
      <c r="F43" s="6"/>
      <c r="G43" s="7" t="str">
        <f aca="false">IF(E43="","",E43*F43*50*'⚙️ Settings'!$B$4)</f>
        <v/>
      </c>
      <c r="H43" s="8" t="str">
        <f aca="false">IF(E43="","",IF(E43&lt;5,2,IF(E43&lt;20,4,IF(E43&lt;50,6,IF(E43&lt;100,8,10)))))</f>
        <v/>
      </c>
      <c r="I43" s="6"/>
      <c r="J43" s="6"/>
      <c r="K43" s="6"/>
      <c r="L43" s="9" t="str">
        <f aca="false">IF(B43="","",IF(AND(H43&gt;=7,I43&lt;=4),"Automate Now",IF(AND(H43&gt;=4,I43&lt;=6),"Agent-Ready",IF(AND(H43&lt;=4,I43&gt;=7),"Hybrid","Keep Human"))))</f>
        <v/>
      </c>
      <c r="M43" s="10" t="str">
        <f aca="false">IF(OR(B43="",G43="",J43=""),"",ROUND((G43*J43)/(H43+I43+1),0))</f>
        <v/>
      </c>
      <c r="N43" s="11" t="str">
        <f aca="false">IF(L43="","",IF(L43="Automate Now","✓ Immediate pilot, quick win",IF(L43="Agent-Ready","⏱ Data preparation, 6 to 12 months",IF(L43="Hybrid","👥 Human-AI collaboration","👤 Keep human-only"))))</f>
        <v/>
      </c>
    </row>
    <row r="44" customFormat="false" ht="15.75" hidden="false" customHeight="true" outlineLevel="0" collapsed="false">
      <c r="A44" s="4" t="n">
        <v>43</v>
      </c>
      <c r="B44" s="6"/>
      <c r="C44" s="6"/>
      <c r="D44" s="6"/>
      <c r="E44" s="6"/>
      <c r="F44" s="6"/>
      <c r="G44" s="7" t="str">
        <f aca="false">IF(E44="","",E44*F44*50*'⚙️ Settings'!$B$4)</f>
        <v/>
      </c>
      <c r="H44" s="8" t="str">
        <f aca="false">IF(E44="","",IF(E44&lt;5,2,IF(E44&lt;20,4,IF(E44&lt;50,6,IF(E44&lt;100,8,10)))))</f>
        <v/>
      </c>
      <c r="I44" s="6"/>
      <c r="J44" s="6"/>
      <c r="K44" s="6"/>
      <c r="L44" s="9" t="str">
        <f aca="false">IF(B44="","",IF(AND(H44&gt;=7,I44&lt;=4),"Automate Now",IF(AND(H44&gt;=4,I44&lt;=6),"Agent-Ready",IF(AND(H44&lt;=4,I44&gt;=7),"Hybrid","Keep Human"))))</f>
        <v/>
      </c>
      <c r="M44" s="10" t="str">
        <f aca="false">IF(OR(B44="",G44="",J44=""),"",ROUND((G44*J44)/(H44+I44+1),0))</f>
        <v/>
      </c>
      <c r="N44" s="11" t="str">
        <f aca="false">IF(L44="","",IF(L44="Automate Now","✓ Immediate pilot, quick win",IF(L44="Agent-Ready","⏱ Data preparation, 6 to 12 months",IF(L44="Hybrid","👥 Human-AI collaboration","👤 Keep human-only"))))</f>
        <v/>
      </c>
    </row>
    <row r="45" customFormat="false" ht="15.75" hidden="false" customHeight="true" outlineLevel="0" collapsed="false">
      <c r="A45" s="4" t="n">
        <v>44</v>
      </c>
      <c r="B45" s="6"/>
      <c r="C45" s="6"/>
      <c r="D45" s="6"/>
      <c r="E45" s="6"/>
      <c r="F45" s="6"/>
      <c r="G45" s="7" t="str">
        <f aca="false">IF(E45="","",E45*F45*50*'⚙️ Settings'!$B$4)</f>
        <v/>
      </c>
      <c r="H45" s="8" t="str">
        <f aca="false">IF(E45="","",IF(E45&lt;5,2,IF(E45&lt;20,4,IF(E45&lt;50,6,IF(E45&lt;100,8,10)))))</f>
        <v/>
      </c>
      <c r="I45" s="6"/>
      <c r="J45" s="6"/>
      <c r="K45" s="6"/>
      <c r="L45" s="9" t="str">
        <f aca="false">IF(B45="","",IF(AND(H45&gt;=7,I45&lt;=4),"Automate Now",IF(AND(H45&gt;=4,I45&lt;=6),"Agent-Ready",IF(AND(H45&lt;=4,I45&gt;=7),"Hybrid","Keep Human"))))</f>
        <v/>
      </c>
      <c r="M45" s="10" t="str">
        <f aca="false">IF(OR(B45="",G45="",J45=""),"",ROUND((G45*J45)/(H45+I45+1),0))</f>
        <v/>
      </c>
      <c r="N45" s="11" t="str">
        <f aca="false">IF(L45="","",IF(L45="Automate Now","✓ Immediate pilot, quick win",IF(L45="Agent-Ready","⏱ Data preparation, 6 to 12 months",IF(L45="Hybrid","👥 Human-AI collaboration","👤 Keep human-only"))))</f>
        <v/>
      </c>
    </row>
    <row r="46" customFormat="false" ht="15.75" hidden="false" customHeight="true" outlineLevel="0" collapsed="false">
      <c r="A46" s="4" t="n">
        <v>45</v>
      </c>
      <c r="B46" s="6"/>
      <c r="C46" s="6"/>
      <c r="D46" s="6"/>
      <c r="E46" s="6"/>
      <c r="F46" s="6"/>
      <c r="G46" s="7" t="str">
        <f aca="false">IF(E46="","",E46*F46*50*'⚙️ Settings'!$B$4)</f>
        <v/>
      </c>
      <c r="H46" s="8" t="str">
        <f aca="false">IF(E46="","",IF(E46&lt;5,2,IF(E46&lt;20,4,IF(E46&lt;50,6,IF(E46&lt;100,8,10)))))</f>
        <v/>
      </c>
      <c r="I46" s="6"/>
      <c r="J46" s="6"/>
      <c r="K46" s="6"/>
      <c r="L46" s="9" t="str">
        <f aca="false">IF(B46="","",IF(AND(H46&gt;=7,I46&lt;=4),"Automate Now",IF(AND(H46&gt;=4,I46&lt;=6),"Agent-Ready",IF(AND(H46&lt;=4,I46&gt;=7),"Hybrid","Keep Human"))))</f>
        <v/>
      </c>
      <c r="M46" s="10" t="str">
        <f aca="false">IF(OR(B46="",G46="",J46=""),"",ROUND((G46*J46)/(H46+I46+1),0))</f>
        <v/>
      </c>
      <c r="N46" s="11" t="str">
        <f aca="false">IF(L46="","",IF(L46="Automate Now","✓ Immediate pilot, quick win",IF(L46="Agent-Ready","⏱ Data preparation, 6 to 12 months",IF(L46="Hybrid","👥 Human-AI collaboration","👤 Keep human-only"))))</f>
        <v/>
      </c>
    </row>
    <row r="47" customFormat="false" ht="15.75" hidden="false" customHeight="true" outlineLevel="0" collapsed="false">
      <c r="A47" s="4" t="n">
        <v>46</v>
      </c>
      <c r="B47" s="6"/>
      <c r="C47" s="6"/>
      <c r="D47" s="6"/>
      <c r="E47" s="6"/>
      <c r="F47" s="6"/>
      <c r="G47" s="7" t="str">
        <f aca="false">IF(E47="","",E47*F47*50*'⚙️ Settings'!$B$4)</f>
        <v/>
      </c>
      <c r="H47" s="8" t="str">
        <f aca="false">IF(E47="","",IF(E47&lt;5,2,IF(E47&lt;20,4,IF(E47&lt;50,6,IF(E47&lt;100,8,10)))))</f>
        <v/>
      </c>
      <c r="I47" s="6"/>
      <c r="J47" s="6"/>
      <c r="K47" s="6"/>
      <c r="L47" s="9" t="str">
        <f aca="false">IF(B47="","",IF(AND(H47&gt;=7,I47&lt;=4),"Automate Now",IF(AND(H47&gt;=4,I47&lt;=6),"Agent-Ready",IF(AND(H47&lt;=4,I47&gt;=7),"Hybrid","Keep Human"))))</f>
        <v/>
      </c>
      <c r="M47" s="10" t="str">
        <f aca="false">IF(OR(B47="",G47="",J47=""),"",ROUND((G47*J47)/(H47+I47+1),0))</f>
        <v/>
      </c>
      <c r="N47" s="11" t="str">
        <f aca="false">IF(L47="","",IF(L47="Automate Now","✓ Immediate pilot, quick win",IF(L47="Agent-Ready","⏱ Data preparation, 6 to 12 months",IF(L47="Hybrid","👥 Human-AI collaboration","👤 Keep human-only"))))</f>
        <v/>
      </c>
    </row>
    <row r="48" customFormat="false" ht="15.75" hidden="false" customHeight="true" outlineLevel="0" collapsed="false">
      <c r="A48" s="4" t="n">
        <v>47</v>
      </c>
      <c r="B48" s="6"/>
      <c r="C48" s="6"/>
      <c r="D48" s="6"/>
      <c r="E48" s="6"/>
      <c r="F48" s="6"/>
      <c r="G48" s="7" t="str">
        <f aca="false">IF(E48="","",E48*F48*50*'⚙️ Settings'!$B$4)</f>
        <v/>
      </c>
      <c r="H48" s="8" t="str">
        <f aca="false">IF(E48="","",IF(E48&lt;5,2,IF(E48&lt;20,4,IF(E48&lt;50,6,IF(E48&lt;100,8,10)))))</f>
        <v/>
      </c>
      <c r="I48" s="6"/>
      <c r="J48" s="6"/>
      <c r="K48" s="6"/>
      <c r="L48" s="9" t="str">
        <f aca="false">IF(B48="","",IF(AND(H48&gt;=7,I48&lt;=4),"Automate Now",IF(AND(H48&gt;=4,I48&lt;=6),"Agent-Ready",IF(AND(H48&lt;=4,I48&gt;=7),"Hybrid","Keep Human"))))</f>
        <v/>
      </c>
      <c r="M48" s="10" t="str">
        <f aca="false">IF(OR(B48="",G48="",J48=""),"",ROUND((G48*J48)/(H48+I48+1),0))</f>
        <v/>
      </c>
      <c r="N48" s="11" t="str">
        <f aca="false">IF(L48="","",IF(L48="Automate Now","✓ Immediate pilot, quick win",IF(L48="Agent-Ready","⏱ Data preparation, 6 to 12 months",IF(L48="Hybrid","👥 Human-AI collaboration","👤 Keep human-only"))))</f>
        <v/>
      </c>
    </row>
    <row r="49" customFormat="false" ht="15.75" hidden="false" customHeight="true" outlineLevel="0" collapsed="false">
      <c r="A49" s="4" t="n">
        <v>48</v>
      </c>
      <c r="B49" s="6"/>
      <c r="C49" s="6"/>
      <c r="D49" s="6"/>
      <c r="E49" s="6"/>
      <c r="F49" s="6"/>
      <c r="G49" s="7" t="str">
        <f aca="false">IF(E49="","",E49*F49*50*'⚙️ Settings'!$B$4)</f>
        <v/>
      </c>
      <c r="H49" s="8" t="str">
        <f aca="false">IF(E49="","",IF(E49&lt;5,2,IF(E49&lt;20,4,IF(E49&lt;50,6,IF(E49&lt;100,8,10)))))</f>
        <v/>
      </c>
      <c r="I49" s="6"/>
      <c r="J49" s="6"/>
      <c r="K49" s="6"/>
      <c r="L49" s="9" t="str">
        <f aca="false">IF(B49="","",IF(AND(H49&gt;=7,I49&lt;=4),"Automate Now",IF(AND(H49&gt;=4,I49&lt;=6),"Agent-Ready",IF(AND(H49&lt;=4,I49&gt;=7),"Hybrid","Keep Human"))))</f>
        <v/>
      </c>
      <c r="M49" s="10" t="str">
        <f aca="false">IF(OR(B49="",G49="",J49=""),"",ROUND((G49*J49)/(H49+I49+1),0))</f>
        <v/>
      </c>
      <c r="N49" s="11" t="str">
        <f aca="false">IF(L49="","",IF(L49="Automate Now","✓ Immediate pilot, quick win",IF(L49="Agent-Ready","⏱ Data preparation, 6 to 12 months",IF(L49="Hybrid","👥 Human-AI collaboration","👤 Keep human-only"))))</f>
        <v/>
      </c>
    </row>
    <row r="50" customFormat="false" ht="15.75" hidden="false" customHeight="true" outlineLevel="0" collapsed="false">
      <c r="A50" s="4" t="n">
        <v>49</v>
      </c>
      <c r="B50" s="6"/>
      <c r="C50" s="6"/>
      <c r="D50" s="6"/>
      <c r="E50" s="6"/>
      <c r="F50" s="6"/>
      <c r="G50" s="7" t="str">
        <f aca="false">IF(E50="","",E50*F50*50*'⚙️ Settings'!$B$4)</f>
        <v/>
      </c>
      <c r="H50" s="8" t="str">
        <f aca="false">IF(E50="","",IF(E50&lt;5,2,IF(E50&lt;20,4,IF(E50&lt;50,6,IF(E50&lt;100,8,10)))))</f>
        <v/>
      </c>
      <c r="I50" s="6"/>
      <c r="J50" s="6"/>
      <c r="K50" s="6"/>
      <c r="L50" s="9" t="str">
        <f aca="false">IF(B50="","",IF(AND(H50&gt;=7,I50&lt;=4),"Automate Now",IF(AND(H50&gt;=4,I50&lt;=6),"Agent-Ready",IF(AND(H50&lt;=4,I50&gt;=7),"Hybrid","Keep Human"))))</f>
        <v/>
      </c>
      <c r="M50" s="10" t="str">
        <f aca="false">IF(OR(B50="",G50="",J50=""),"",ROUND((G50*J50)/(H50+I50+1),0))</f>
        <v/>
      </c>
      <c r="N50" s="11" t="str">
        <f aca="false">IF(L50="","",IF(L50="Automate Now","✓ Immediate pilot, quick win",IF(L50="Agent-Ready","⏱ Data preparation, 6 to 12 months",IF(L50="Hybrid","👥 Human-AI collaboration","👤 Keep human-only"))))</f>
        <v/>
      </c>
    </row>
    <row r="51" customFormat="false" ht="15.75" hidden="false" customHeight="true" outlineLevel="0" collapsed="false">
      <c r="A51" s="4" t="n">
        <v>50</v>
      </c>
      <c r="B51" s="6"/>
      <c r="C51" s="6"/>
      <c r="D51" s="6"/>
      <c r="E51" s="6"/>
      <c r="F51" s="6"/>
      <c r="G51" s="7" t="str">
        <f aca="false">IF(E51="","",E51*F51*50*'⚙️ Settings'!$B$4)</f>
        <v/>
      </c>
      <c r="H51" s="8" t="str">
        <f aca="false">IF(E51="","",IF(E51&lt;5,2,IF(E51&lt;20,4,IF(E51&lt;50,6,IF(E51&lt;100,8,10)))))</f>
        <v/>
      </c>
      <c r="I51" s="6"/>
      <c r="J51" s="6"/>
      <c r="K51" s="6"/>
      <c r="L51" s="9" t="str">
        <f aca="false">IF(B51="","",IF(AND(H51&gt;=7,I51&lt;=4),"Automate Now",IF(AND(H51&gt;=4,I51&lt;=6),"Agent-Ready",IF(AND(H51&lt;=4,I51&gt;=7),"Hybrid","Keep Human"))))</f>
        <v/>
      </c>
      <c r="M51" s="10" t="str">
        <f aca="false">IF(OR(B51="",G51="",J51=""),"",ROUND((G51*J51)/(H51+I51+1),0))</f>
        <v/>
      </c>
      <c r="N51" s="11" t="str">
        <f aca="false">IF(L51="","",IF(L51="Automate Now","✓ Immediate pilot, quick win",IF(L51="Agent-Ready","⏱ Data preparation, 6 to 12 months",IF(L51="Hybrid","👥 Human-AI collaboration","👤 Keep human-only"))))</f>
        <v/>
      </c>
    </row>
  </sheetData>
  <dataValidations count="2">
    <dataValidation allowBlank="true" errorStyle="stop" operator="between" showDropDown="false" showErrorMessage="false" showInputMessage="false" sqref="D2:D51" type="list">
      <formula1>"Finance,IT,Operations,Sales,HR,Marketing,Other"</formula1>
      <formula2>0</formula2>
    </dataValidation>
    <dataValidation allowBlank="true" errorStyle="stop" operator="between" showDropDown="false" showErrorMessage="false" showInputMessage="false" sqref="K2:K51" type="list">
      <formula1>"Low,Medium,High,Critical"</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7" activeCellId="0" sqref="B7"/>
    </sheetView>
  </sheetViews>
  <sheetFormatPr defaultColWidth="8.83203125" defaultRowHeight="15" customHeight="false" zeroHeight="false" outlineLevelRow="0" outlineLevelCol="0"/>
  <cols>
    <col collapsed="false" customWidth="true" hidden="false" outlineLevel="0" max="1" min="1" style="1" width="30"/>
    <col collapsed="false" customWidth="true" hidden="false" outlineLevel="0" max="2" min="2" style="1" width="20"/>
  </cols>
  <sheetData>
    <row r="1" customFormat="false" ht="30" hidden="false" customHeight="true" outlineLevel="0" collapsed="false">
      <c r="A1" s="12" t="s">
        <v>15</v>
      </c>
      <c r="B1" s="12"/>
      <c r="C1" s="12"/>
      <c r="D1" s="12"/>
      <c r="E1" s="12"/>
      <c r="F1" s="12"/>
    </row>
    <row r="3" customFormat="false" ht="18" hidden="false" customHeight="true" outlineLevel="0" collapsed="false">
      <c r="A3" s="13" t="s">
        <v>16</v>
      </c>
    </row>
    <row r="4" customFormat="false" ht="15" hidden="false" customHeight="true" outlineLevel="0" collapsed="false">
      <c r="A4" s="14" t="s">
        <v>17</v>
      </c>
      <c r="B4" s="15" t="n">
        <f aca="false">COUNTA('📝 Process List'!B2:B51)</f>
        <v>0</v>
      </c>
    </row>
    <row r="5" customFormat="false" ht="15" hidden="false" customHeight="true" outlineLevel="0" collapsed="false">
      <c r="A5" s="14" t="s">
        <v>18</v>
      </c>
      <c r="B5" s="15" t="n">
        <f aca="false">COUNTIF('📝 Process List'!L2:L51,"Automate Now")</f>
        <v>0</v>
      </c>
    </row>
    <row r="6" customFormat="false" ht="15" hidden="false" customHeight="true" outlineLevel="0" collapsed="false">
      <c r="A6" s="14" t="s">
        <v>19</v>
      </c>
      <c r="B6" s="15" t="n">
        <f aca="false">COUNTIF('📝 Process List'!L2:L51,"Agent-Ready")</f>
        <v>0</v>
      </c>
    </row>
    <row r="7" customFormat="false" ht="15" hidden="false" customHeight="true" outlineLevel="0" collapsed="false">
      <c r="A7" s="14" t="s">
        <v>20</v>
      </c>
      <c r="B7" s="15" t="n">
        <f aca="false">COUNTIF('📝 Process List'!L2:L51,"Hybrid")</f>
        <v>0</v>
      </c>
    </row>
    <row r="8" customFormat="false" ht="15" hidden="false" customHeight="true" outlineLevel="0" collapsed="false">
      <c r="A8" s="14" t="s">
        <v>21</v>
      </c>
      <c r="B8" s="15" t="n">
        <f aca="false">COUNTIF('📝 Process List'!L2:L51,"Keep Human")</f>
        <v>0</v>
      </c>
    </row>
    <row r="10" customFormat="false" ht="15" hidden="false" customHeight="true" outlineLevel="0" collapsed="false">
      <c r="A10" s="14" t="s">
        <v>22</v>
      </c>
      <c r="B10" s="16" t="n">
        <f aca="false">SUM('📝 Process List'!G2:G51)</f>
        <v>0</v>
      </c>
    </row>
    <row r="11" customFormat="false" ht="15" hidden="false" customHeight="true" outlineLevel="0" collapsed="false">
      <c r="A11" s="14" t="s">
        <v>23</v>
      </c>
      <c r="B11" s="17" t="n">
        <f aca="false">SUMIF('📝 Process List'!L2:L51,"Automate Now",'📝 Process List'!G2:G51)+SUMIF('📝 Process List'!L2:L51,"Agent-Ready",'📝 Process List'!G2:G51)</f>
        <v>0</v>
      </c>
    </row>
    <row r="12" customFormat="false" ht="15" hidden="false" customHeight="true" outlineLevel="0" collapsed="false">
      <c r="A12" s="1" t="s">
        <v>24</v>
      </c>
      <c r="B12" s="18" t="str">
        <f aca="false">IF(B10=0,"",B11/B10)</f>
        <v/>
      </c>
    </row>
    <row r="15" customFormat="false" ht="15" hidden="false" customHeight="true" outlineLevel="0" collapsed="false">
      <c r="A15" s="19"/>
    </row>
  </sheetData>
  <mergeCells count="1">
    <mergeCell ref="A1:F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3" activeCellId="0" sqref="A3"/>
    </sheetView>
  </sheetViews>
  <sheetFormatPr defaultColWidth="8.83203125" defaultRowHeight="15" customHeight="false" zeroHeight="false" outlineLevelRow="0" outlineLevelCol="0"/>
  <cols>
    <col collapsed="false" customWidth="true" hidden="false" outlineLevel="0" max="1" min="1" style="1" width="30"/>
    <col collapsed="false" customWidth="true" hidden="false" outlineLevel="0" max="2" min="2" style="1" width="15"/>
    <col collapsed="false" customWidth="true" hidden="false" outlineLevel="0" max="3" min="3" style="1" width="19.52"/>
    <col collapsed="false" customWidth="true" hidden="false" outlineLevel="0" max="4" min="4" style="1" width="18.16"/>
    <col collapsed="false" customWidth="true" hidden="false" outlineLevel="0" max="5" min="5" style="1" width="22.16"/>
    <col collapsed="false" customWidth="true" hidden="false" outlineLevel="0" max="6" min="6" style="1" width="15.16"/>
    <col collapsed="false" customWidth="true" hidden="false" outlineLevel="0" max="7" min="7" style="1" width="21"/>
  </cols>
  <sheetData>
    <row r="1" customFormat="false" ht="30" hidden="false" customHeight="true" outlineLevel="0" collapsed="false">
      <c r="A1" s="20" t="s">
        <v>25</v>
      </c>
      <c r="B1" s="20" t="s">
        <v>12</v>
      </c>
      <c r="C1" s="20" t="s">
        <v>26</v>
      </c>
      <c r="D1" s="20" t="s">
        <v>27</v>
      </c>
      <c r="E1" s="20" t="s">
        <v>28</v>
      </c>
      <c r="F1" s="20" t="s">
        <v>29</v>
      </c>
      <c r="G1" s="20" t="s">
        <v>30</v>
      </c>
    </row>
    <row r="2" customFormat="false" ht="15" hidden="false" customHeight="true" outlineLevel="0" collapsed="false">
      <c r="A2" s="21" t="s">
        <v>31</v>
      </c>
      <c r="B2" s="21"/>
      <c r="C2" s="21"/>
      <c r="D2" s="21"/>
      <c r="E2" s="21"/>
      <c r="F2" s="21"/>
      <c r="G2" s="21"/>
    </row>
  </sheetData>
  <autoFilter ref="A1:G1"/>
  <mergeCells count="1">
    <mergeCell ref="A2:G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15" activeCellId="0" sqref="C15"/>
    </sheetView>
  </sheetViews>
  <sheetFormatPr defaultColWidth="8.83203125" defaultRowHeight="15" customHeight="false" zeroHeight="false" outlineLevelRow="0" outlineLevelCol="0"/>
  <cols>
    <col collapsed="false" customWidth="true" hidden="false" outlineLevel="0" max="1" min="1" style="1" width="25"/>
    <col collapsed="false" customWidth="true" hidden="false" outlineLevel="0" max="2" min="2" style="1" width="15"/>
    <col collapsed="false" customWidth="true" hidden="false" outlineLevel="0" max="3" min="3" style="1" width="40"/>
  </cols>
  <sheetData>
    <row r="1" customFormat="false" ht="18" hidden="false" customHeight="true" outlineLevel="0" collapsed="false">
      <c r="A1" s="22" t="s">
        <v>32</v>
      </c>
      <c r="B1" s="22"/>
      <c r="C1" s="22"/>
    </row>
    <row r="3" customFormat="false" ht="15" hidden="false" customHeight="true" outlineLevel="0" collapsed="false">
      <c r="A3" s="23" t="s">
        <v>33</v>
      </c>
      <c r="B3" s="23" t="s">
        <v>34</v>
      </c>
      <c r="C3" s="23" t="s">
        <v>35</v>
      </c>
    </row>
    <row r="4" customFormat="false" ht="15" hidden="false" customHeight="true" outlineLevel="0" collapsed="false">
      <c r="A4" s="24" t="s">
        <v>36</v>
      </c>
      <c r="B4" s="25" t="n">
        <v>50</v>
      </c>
      <c r="C4" s="26" t="s">
        <v>37</v>
      </c>
    </row>
    <row r="5" customFormat="false" ht="15" hidden="false" customHeight="true" outlineLevel="0" collapsed="false">
      <c r="A5" s="24" t="s">
        <v>38</v>
      </c>
      <c r="B5" s="25" t="n">
        <v>50</v>
      </c>
      <c r="C5" s="26" t="s">
        <v>39</v>
      </c>
    </row>
    <row r="6" customFormat="false" ht="15" hidden="false" customHeight="true" outlineLevel="0" collapsed="false">
      <c r="A6" s="24" t="s">
        <v>40</v>
      </c>
      <c r="B6" s="25" t="n">
        <v>85</v>
      </c>
      <c r="C6" s="26" t="s">
        <v>41</v>
      </c>
    </row>
    <row r="7" customFormat="false" ht="15" hidden="false" customHeight="true" outlineLevel="0" collapsed="false">
      <c r="A7" s="24" t="s">
        <v>42</v>
      </c>
      <c r="B7" s="25" t="n">
        <v>10</v>
      </c>
      <c r="C7" s="26" t="s">
        <v>43</v>
      </c>
    </row>
  </sheetData>
  <mergeCells count="1">
    <mergeCell ref="A1:C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2026-01-05T11:27:07Z</dcterms:created>
  <dc:creator>openpyxl</dc:creator>
  <dc:description/>
  <dc:language>en-US</dc:language>
  <cp:lastModifiedBy>Giacomo Melani</cp:lastModifiedBy>
  <dcterms:modified xsi:type="dcterms:W3CDTF">2026-06-27T20:45:24Z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